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mc:AlternateContent xmlns:mc="http://schemas.openxmlformats.org/markup-compatibility/2006">
    <mc:Choice Requires="x15">
      <x15ac:absPath xmlns:x15ac="http://schemas.microsoft.com/office/spreadsheetml/2010/11/ac" url="C:\Projects\NEDFI\NEDFi Published RFP\"/>
    </mc:Choice>
  </mc:AlternateContent>
  <xr:revisionPtr revIDLastSave="0" documentId="13_ncr:1_{35B76DE5-7274-4560-8D16-A80A9F4C3246}" xr6:coauthVersionLast="47" xr6:coauthVersionMax="47" xr10:uidLastSave="{00000000-0000-0000-0000-000000000000}"/>
  <bookViews>
    <workbookView xWindow="-120" yWindow="-120" windowWidth="20730" windowHeight="11160" xr2:uid="{00000000-000D-0000-FFFF-FFFF00000000}"/>
  </bookViews>
  <sheets>
    <sheet name="Instructions" sheetId="1" r:id="rId1"/>
    <sheet name="Summary" sheetId="7" r:id="rId2"/>
    <sheet name="Detailed Summary " sheetId="4" state="hidden" r:id="rId3"/>
    <sheet name="LLMS &amp; Gen. Accounting in SaaS" sheetId="16" r:id="rId4"/>
    <sheet name="FMS Charges" sheetId="17" r:id="rId5"/>
  </sheets>
  <definedNames>
    <definedName name="_xlnm.Print_Area" localSheetId="2">'Detailed Summary '!$C$2:$O$59</definedName>
    <definedName name="_xlnm.Print_Area" localSheetId="0">Instructions!$A$1:$B$18</definedName>
    <definedName name="_xlnm.Print_Area" localSheetId="3">'LLMS &amp; Gen. Accounting in SaaS'!$A$1:$J$39</definedName>
    <definedName name="_xlnm.Print_Area" localSheetId="1">Summary!$A$1:$C$14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5" i="16" l="1"/>
  <c r="S5" i="17"/>
  <c r="P5" i="17"/>
  <c r="M5" i="17"/>
  <c r="J5" i="17"/>
  <c r="G5" i="17"/>
  <c r="T5" i="17" s="1"/>
  <c r="C10" i="7" s="1"/>
  <c r="C8" i="7"/>
  <c r="C7" i="7"/>
  <c r="C6" i="7"/>
  <c r="E40" i="16"/>
  <c r="E39" i="16"/>
  <c r="E41" i="16" s="1"/>
  <c r="C9" i="7" s="1"/>
  <c r="F35" i="16"/>
  <c r="D28" i="16"/>
  <c r="D19" i="16"/>
  <c r="D13" i="16"/>
  <c r="C5" i="7" s="1"/>
  <c r="M6" i="16"/>
  <c r="K6" i="16"/>
  <c r="I6" i="16"/>
  <c r="G6" i="16"/>
  <c r="E6" i="16"/>
  <c r="N6" i="16" s="1"/>
  <c r="M5" i="16"/>
  <c r="K5" i="16"/>
  <c r="I5" i="16"/>
  <c r="G5" i="16"/>
  <c r="N5" i="16" l="1"/>
  <c r="N7" i="16" s="1"/>
  <c r="C4" i="7" s="1"/>
  <c r="C11" i="7" s="1"/>
  <c r="A8" i="1" l="1"/>
  <c r="A9" i="1" s="1"/>
  <c r="A10" i="1" s="1"/>
  <c r="A11" i="1" s="1"/>
  <c r="A12" i="1" s="1"/>
  <c r="A13" i="1" s="1"/>
  <c r="A14" i="1" s="1"/>
  <c r="A15" i="1" s="1"/>
  <c r="A16" i="1" s="1"/>
  <c r="A17" i="1" s="1"/>
  <c r="A18" i="1" s="1"/>
  <c r="A7" i="1"/>
</calcChain>
</file>

<file path=xl/sharedStrings.xml><?xml version="1.0" encoding="utf-8"?>
<sst xmlns="http://schemas.openxmlformats.org/spreadsheetml/2006/main" count="270" uniqueCount="170">
  <si>
    <t>Guidelines</t>
  </si>
  <si>
    <t>S.no</t>
  </si>
  <si>
    <t>Type</t>
  </si>
  <si>
    <t>Servers</t>
  </si>
  <si>
    <t>Entry Level</t>
  </si>
  <si>
    <t>Mid-Level</t>
  </si>
  <si>
    <t>Storage</t>
  </si>
  <si>
    <t>Enterprise</t>
  </si>
  <si>
    <t>Modular</t>
  </si>
  <si>
    <t>SAN Switches</t>
  </si>
  <si>
    <t>Tape Library</t>
  </si>
  <si>
    <t>Networks</t>
  </si>
  <si>
    <t>Database</t>
  </si>
  <si>
    <t>SAN Swicthes</t>
  </si>
  <si>
    <t>Backup Device</t>
  </si>
  <si>
    <t>Critical Applications- production Environment</t>
  </si>
  <si>
    <t>Non Critical Applications- Production Environment</t>
  </si>
  <si>
    <t>Non Production Environment</t>
  </si>
  <si>
    <t>Server Management</t>
  </si>
  <si>
    <t>Storage Management</t>
  </si>
  <si>
    <t>Data Base Management</t>
  </si>
  <si>
    <t>Backup</t>
  </si>
  <si>
    <t>Service Level Management</t>
  </si>
  <si>
    <t>Incident Management</t>
  </si>
  <si>
    <t>Problem Management</t>
  </si>
  <si>
    <t>Change Management</t>
  </si>
  <si>
    <t>No. of Licenses</t>
  </si>
  <si>
    <t>Year 1</t>
  </si>
  <si>
    <t>Year 2</t>
  </si>
  <si>
    <t>Year 3</t>
  </si>
  <si>
    <t>Year 4</t>
  </si>
  <si>
    <t>Year 5</t>
  </si>
  <si>
    <t>Class/Type  of Infrastructure/Function</t>
  </si>
  <si>
    <t>Function</t>
  </si>
  <si>
    <t>Product name &amp; version</t>
  </si>
  <si>
    <t>License Type</t>
  </si>
  <si>
    <t>SLA Management Module</t>
  </si>
  <si>
    <t>any other , please specify*</t>
  </si>
  <si>
    <t>High Level</t>
  </si>
  <si>
    <t>Backup and restore Services</t>
  </si>
  <si>
    <t>Network Management</t>
  </si>
  <si>
    <t>Routers,L3 Switches,L2 Switches etc,load balancers</t>
  </si>
  <si>
    <t>Database Management</t>
  </si>
  <si>
    <t>Asset and Configuration Management Database (CMDB)</t>
  </si>
  <si>
    <t>Patch Management</t>
  </si>
  <si>
    <t>Performance Management</t>
  </si>
  <si>
    <t>Quantity</t>
  </si>
  <si>
    <t>Performance Assessment</t>
  </si>
  <si>
    <t>Total (without tax)</t>
  </si>
  <si>
    <t>Tax Amount</t>
  </si>
  <si>
    <t>Frequency</t>
  </si>
  <si>
    <r>
      <t xml:space="preserve">Performance Analysis for systems – </t>
    </r>
    <r>
      <rPr>
        <sz val="11"/>
        <rFont val="Calibri"/>
        <family val="2"/>
        <scheme val="minor"/>
      </rPr>
      <t>Server OEM</t>
    </r>
  </si>
  <si>
    <t xml:space="preserve">Quarterly </t>
  </si>
  <si>
    <r>
      <t xml:space="preserve">Storage Assessment Service  - </t>
    </r>
    <r>
      <rPr>
        <sz val="11"/>
        <rFont val="Calibri"/>
        <family val="2"/>
        <scheme val="minor"/>
      </rPr>
      <t>Storage OEM</t>
    </r>
  </si>
  <si>
    <t xml:space="preserve">Bi-Annual </t>
  </si>
  <si>
    <r>
      <t xml:space="preserve">Backup Assessment Service  - </t>
    </r>
    <r>
      <rPr>
        <sz val="11"/>
        <rFont val="Calibri"/>
        <family val="2"/>
        <scheme val="minor"/>
      </rPr>
      <t>Storage/Backup OEM</t>
    </r>
  </si>
  <si>
    <t>Database Performance Assessment Services</t>
  </si>
  <si>
    <t>A.</t>
  </si>
  <si>
    <t>Hardware/Software Type</t>
  </si>
  <si>
    <t>Configuration</t>
  </si>
  <si>
    <t>Quantity required (to be filled by Bidder)</t>
  </si>
  <si>
    <t>Per Unit Price (Fixed)</t>
  </si>
  <si>
    <t>Server</t>
  </si>
  <si>
    <t>OS</t>
  </si>
  <si>
    <t>Enterprise Storage</t>
  </si>
  <si>
    <t>Enterprise Edition</t>
  </si>
  <si>
    <t>Enterprise Version</t>
  </si>
  <si>
    <t>A</t>
  </si>
  <si>
    <t xml:space="preserve"> All monetary figures are to be quoted in Indian Rupees (INR) only.</t>
  </si>
  <si>
    <t>Sub Total- Managed Services Cost (A)</t>
  </si>
  <si>
    <t>2 CPU, Quad Core, 32 GB RAM,</t>
  </si>
  <si>
    <t>Detailed Summary of Overall Cost</t>
  </si>
  <si>
    <t>EMS Cost</t>
  </si>
  <si>
    <t>EMS Modules</t>
  </si>
  <si>
    <t>Total With Tax</t>
  </si>
  <si>
    <t>Sub Total- EMS Cost (B)</t>
  </si>
  <si>
    <t xml:space="preserve"> Managed Services (Domain &amp; Corss Functional Services) Cost</t>
  </si>
  <si>
    <t>B</t>
  </si>
  <si>
    <t>D.</t>
  </si>
  <si>
    <t>Sub-  Infrastructure Cost for EMS &amp; Helpdesk  (D)</t>
  </si>
  <si>
    <t>Performance Assessment Cost</t>
  </si>
  <si>
    <t>E.</t>
  </si>
  <si>
    <t>S.No</t>
  </si>
  <si>
    <t>Sub Total- Performance Assessment Cost ( E)</t>
  </si>
  <si>
    <t>Total (A)+(B)+C)+(D)+( E)</t>
  </si>
  <si>
    <t>Infrastructure Cost for EMS Tools</t>
  </si>
  <si>
    <t>The bidder is expected to quote the costs for all items required for fully complying with the requirements of the RFP and the addenda in the respective sections of the price bid. The prices for the respective sections would be deemed to include all components required to successfully utilise the solution.</t>
  </si>
  <si>
    <t>In case the bidder includes/combines any line item as part of any other line item in the commercial bid, then this has to be clearly mentioned in the description indicating the line item which contains the combination</t>
  </si>
  <si>
    <t>The bidder has to quote for each line item. If any line item is part of the solution proposed in the RFP response, it has to be referenced. If it is not applicable, then the Bidder has to mention Not Applicable (NA).</t>
  </si>
  <si>
    <t>The Bidder may insert additional line items as applicable based on the solution offered in the respective tabs</t>
  </si>
  <si>
    <t>D</t>
  </si>
  <si>
    <t>E</t>
  </si>
  <si>
    <t>Overall</t>
  </si>
  <si>
    <t>C</t>
  </si>
  <si>
    <t>Rate (INR)</t>
  </si>
  <si>
    <t xml:space="preserve">Total Amount </t>
  </si>
  <si>
    <t>Total</t>
  </si>
  <si>
    <t>Amount</t>
  </si>
  <si>
    <t>Sl no</t>
  </si>
  <si>
    <t>Application</t>
  </si>
  <si>
    <t>Sl. No.</t>
  </si>
  <si>
    <t>Training Type</t>
  </si>
  <si>
    <t>Min. No. of Days per Batch</t>
  </si>
  <si>
    <t>Grand Total</t>
  </si>
  <si>
    <t>Customization Type</t>
  </si>
  <si>
    <r>
      <t xml:space="preserve">The </t>
    </r>
    <r>
      <rPr>
        <u/>
        <sz val="11"/>
        <rFont val="Calibri"/>
        <family val="2"/>
        <scheme val="minor"/>
      </rPr>
      <t>masked</t>
    </r>
    <r>
      <rPr>
        <sz val="11"/>
        <rFont val="Calibri"/>
        <family val="2"/>
        <scheme val="minor"/>
      </rPr>
      <t xml:space="preserve"> Bill of Materials which would be submitted as part of the Technical Bill of Material should contain "XX" for ALL the corresponding commercial values that will be present in the unmasked Bill of Material that will be part of the Commercial submission.</t>
    </r>
  </si>
  <si>
    <t>Summary</t>
  </si>
  <si>
    <t>No. of Trainees per batch</t>
  </si>
  <si>
    <t>No. of batches</t>
  </si>
  <si>
    <t>Training Cost</t>
  </si>
  <si>
    <t>Onetime Setup Cost</t>
  </si>
  <si>
    <t>Migration Cost</t>
  </si>
  <si>
    <t>Implementation Cost</t>
  </si>
  <si>
    <t>Total Cost to NEDFi</t>
  </si>
  <si>
    <t>Sr.No.</t>
  </si>
  <si>
    <t>LMS (Loan Management System)</t>
  </si>
  <si>
    <t>FAMS (Financial Accounting Management System)</t>
  </si>
  <si>
    <t>Legal (Part of Proposed LLMS Module)</t>
  </si>
  <si>
    <t>Subsidy (Claim &amp; Disbursement Details of Central Subsidies)</t>
  </si>
  <si>
    <t>Proposed Solutions (Core Team Training)</t>
  </si>
  <si>
    <t>Proposed Solutions (User Training)</t>
  </si>
  <si>
    <t xml:space="preserve">Proposed Solutions (Management Training) </t>
  </si>
  <si>
    <t>Amount (INR)</t>
  </si>
  <si>
    <t>NEDFi is not responsible for any arithmetic errors in the commercial bid details sheet committed by the shortlisted bidders, however, if there are any computational errors NEDFi will evaluate the Bid as per provisions contained under RFP document.</t>
  </si>
  <si>
    <t>The bidder is expected to specify the type of application version, licenses along with the details with respect to quantity/rate/etc., wherever applicable.</t>
  </si>
  <si>
    <t>The Bidder should to the extent possible stick to the same structure of the Bill of Material. Hence NEDFi does not expect the bidders to delete necessary rows.</t>
  </si>
  <si>
    <t>Any addition/reduction in the infrastructure quantities will be on pro-rata basis arrived from the respective managed services cost</t>
  </si>
  <si>
    <t xml:space="preserve">NEDFi will ONLY consider quotes in Commercial Bill of Material document as the 'Commercial Bid'. </t>
  </si>
  <si>
    <t>Upon finalization of the contract, the 'Commercial Offer' will be firm for the period of contract and would NOT change due to any factor (e.g. economic factors etc.)</t>
  </si>
  <si>
    <t>B) One Time Setup Cost</t>
  </si>
  <si>
    <t>C) Implementation Cost for Applications</t>
  </si>
  <si>
    <t>D) Migration Cost for Applications</t>
  </si>
  <si>
    <t>E) Training Cost</t>
  </si>
  <si>
    <t>F) Customization Cost</t>
  </si>
  <si>
    <t>1. All the prices of this document should flow correctly from the respective sheets
2. The prices, once offered, must remain firm and must not be subject to escalation for any reason within the period of validity. The price would be inclusive of all applicable taxes under the Indian law like customs duty, excise duty, import taxes, freight, forwarding, insurance, delivery, etc. exclusive of only applicable GST and Octroi / Entry Tax / equivalent local authority cess, which shall be paid / reimbursed on actual basis on production of bills. Any increase in these taxes (excluded taxes) will be paid in actuals by NEDFi or any new tax introduced by the government will also be paid by NEDFi. The entire benefits / advantages, arising out of fall in prices, taxes, duties or any other reason, must be passed on NEDFi. 
3. The Bidder is responsible for all the arithmetic computation &amp; price flows. NEDFi is not responsible for any errors in computation by the bidder.</t>
  </si>
  <si>
    <t>Team Member Man day Rate</t>
  </si>
  <si>
    <t>F</t>
  </si>
  <si>
    <t>Customization Cost</t>
  </si>
  <si>
    <t>Team Member</t>
  </si>
  <si>
    <t>No. of Branches including HO</t>
  </si>
  <si>
    <t>Product Name, Version &amp; Other Details</t>
  </si>
  <si>
    <t>Senior Team Member</t>
  </si>
  <si>
    <t>Total Man days for Team Member</t>
  </si>
  <si>
    <t>Year 1 Total</t>
  </si>
  <si>
    <t>Monthly</t>
  </si>
  <si>
    <t>Year 2 Total</t>
  </si>
  <si>
    <t>Year 3 Total</t>
  </si>
  <si>
    <t>Year 4 Total</t>
  </si>
  <si>
    <t>Year 5 Total</t>
  </si>
  <si>
    <t>A) LLMS and accounting Sofware with Infrastructure on SaaS Model</t>
  </si>
  <si>
    <t xml:space="preserve">LLMS Application (which includes LOS, LMS, Collection, Recovery, Legal and MIS), Mobile Application (Android, IOs) for NEDFi staff, BC, DSA and  customer service, Customer login access through web portal, Third Party APIs Integration, along with Infrastructure on SaaS Model </t>
  </si>
  <si>
    <t xml:space="preserve">The Bidders should quote as per the format of Bill of Material ONLY and a masked replica of the Bill of Material should be enclosed in the technical bid. </t>
  </si>
  <si>
    <t>Sl No.</t>
  </si>
  <si>
    <t>Resource</t>
  </si>
  <si>
    <t>L2 Resource</t>
  </si>
  <si>
    <t>Location of the Resource</t>
  </si>
  <si>
    <t>HO Onsite</t>
  </si>
  <si>
    <t>Service Window</t>
  </si>
  <si>
    <t>During Business Hours</t>
  </si>
  <si>
    <t>Total Amount</t>
  </si>
  <si>
    <t>FMS Charges during the tenure of the project</t>
  </si>
  <si>
    <t>G</t>
  </si>
  <si>
    <t>FMS Charges (L2 Resource Throughout the project tenure)</t>
  </si>
  <si>
    <t>General Account Solution (Old FAMS data till 2018)</t>
  </si>
  <si>
    <t>LLMS &amp; General Accounting Solution on SaaS Model (5 Year's Opex Cost)</t>
  </si>
  <si>
    <t xml:space="preserve">General Accounting Solution integrad with LLMS and Parteners Bank account including Infrastructure on SaaS Model </t>
  </si>
  <si>
    <t xml:space="preserve">Note:
1. Prorata based payment will be made for the first year. 
</t>
  </si>
  <si>
    <t xml:space="preserve">Note:
1. Bidders are requested to insert the Monthly rate amount in Column C5 and C6 only agaist the A) LLMS and General Accounting Solution with Infrastructure cost on SaaS model . The Monthly rate will remain same for the entire project tenure. Also requested not to change any other Column, formaula, format of the commercial bill of Material. 
2. As per RFP document the maximum projected branches will be 45 and the monthly rate will remain same for upto 45 branches during the project tenure. The payment will be made prorate basis from the date of opening of any new branch/s.  
3. Payment cycle starts from the date of Go-live.
4. Any additional branches opened beyond 45 branches within project tenure, then the monthly rate for additional branches only will be finalize after mutual discussion between NEDFi and selected bidder. 
5. The bidder is requested to submit the man days cost for customization effort as per Commercial Bill of Material which will be considered for overall TCO calculation. However, the same cost will be applicable as and when required basis during the tenure of the contract. 
6. Extention Counter will be treated as a new Branch
7. New BC &amp; New RO enrollment will not be treated as New Branch
8. Customization Cost will be applicable only after six months post successful implementation of functionality mentioned in RFP, FTR and in BRD and Sign Off from NEDFi. </t>
  </si>
  <si>
    <t>RFP No.: NEDFi/RFP/IT/01/2022-23      Date: 21/06/2022         REQUEST FOR PROPOSAL (RFP) RFP for Selection of LLMS &amp; General Accounting Solution Provider in SaaS Model</t>
  </si>
  <si>
    <t>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</si>
</sst>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43" formatCode="_(* #,##0.00_);_(* \(#,##0.00\);_(* &quot;-&quot;??_);_(@_)"/>
  </numFmts>
  <fonts count="35">
    <font>
      <sz val="11"/>
      <color theme="1"/>
      <name val="Calibri"/>
      <family val="2"/>
      <scheme val="minor"/>
    </font>
    <font>
      <b/>
      <sz val="11"/>
      <color theme="1"/>
      <name val="Calibri"/>
      <family val="2"/>
      <scheme val="minor"/>
    </font>
    <font>
      <sz val="11"/>
      <color rgb="FF000000"/>
      <name val="Calibri"/>
      <family val="2"/>
      <scheme val="minor"/>
    </font>
    <font>
      <sz val="12"/>
      <name val="Times New Roman"/>
      <family val="1"/>
    </font>
    <font>
      <sz val="10"/>
      <name val="Helv"/>
      <charset val="204"/>
    </font>
    <font>
      <sz val="10"/>
      <name val="Helv"/>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sz val="10"/>
      <name val="Arial"/>
      <family val="2"/>
    </font>
    <font>
      <i/>
      <sz val="11"/>
      <color indexed="23"/>
      <name val="Calibri"/>
      <family val="2"/>
    </font>
    <font>
      <sz val="11"/>
      <color indexed="17"/>
      <name val="Calibri"/>
      <family val="2"/>
    </font>
    <font>
      <b/>
      <sz val="12"/>
      <name val="Arial"/>
      <family val="2"/>
      <charset val="177"/>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62"/>
      <name val="Cambria"/>
      <family val="2"/>
    </font>
    <font>
      <b/>
      <sz val="11"/>
      <color indexed="8"/>
      <name val="Calibri"/>
      <family val="2"/>
    </font>
    <font>
      <sz val="11"/>
      <color indexed="10"/>
      <name val="Calibri"/>
      <family val="2"/>
    </font>
    <font>
      <sz val="11"/>
      <color theme="1"/>
      <name val="Calibri"/>
      <family val="2"/>
      <scheme val="minor"/>
    </font>
    <font>
      <b/>
      <sz val="11"/>
      <color theme="0"/>
      <name val="Calibri"/>
      <family val="2"/>
      <scheme val="minor"/>
    </font>
    <font>
      <sz val="11"/>
      <color theme="0"/>
      <name val="Calibri"/>
      <family val="2"/>
      <scheme val="minor"/>
    </font>
    <font>
      <b/>
      <sz val="11"/>
      <name val="Calibri"/>
      <family val="2"/>
      <scheme val="minor"/>
    </font>
    <font>
      <sz val="11"/>
      <name val="Calibri"/>
      <family val="2"/>
      <scheme val="minor"/>
    </font>
    <font>
      <sz val="11"/>
      <color theme="1" tint="4.9989318521683403E-2"/>
      <name val="Calibri"/>
      <family val="2"/>
      <scheme val="minor"/>
    </font>
    <font>
      <u/>
      <sz val="11"/>
      <name val="Calibri"/>
      <family val="2"/>
      <scheme val="minor"/>
    </font>
    <font>
      <b/>
      <sz val="12"/>
      <color theme="1"/>
      <name val="Calibri"/>
      <family val="2"/>
      <scheme val="minor"/>
    </font>
    <font>
      <b/>
      <sz val="14"/>
      <name val="Calibri"/>
      <family val="2"/>
      <scheme val="minor"/>
    </font>
    <font>
      <b/>
      <sz val="11"/>
      <color theme="3"/>
      <name val="Calibri"/>
      <family val="2"/>
      <scheme val="minor"/>
    </font>
  </fonts>
  <fills count="32">
    <fill>
      <patternFill patternType="none"/>
    </fill>
    <fill>
      <patternFill patternType="gray125"/>
    </fill>
    <fill>
      <patternFill patternType="solid">
        <fgColor theme="7"/>
        <bgColor indexed="64"/>
      </patternFill>
    </fill>
    <fill>
      <patternFill patternType="solid">
        <fgColor theme="4" tint="-0.249977111117893"/>
        <bgColor indexed="64"/>
      </patternFill>
    </fill>
    <fill>
      <patternFill patternType="solid">
        <fgColor indexed="9"/>
      </patternFill>
    </fill>
    <fill>
      <patternFill patternType="solid">
        <fgColor indexed="47"/>
      </patternFill>
    </fill>
    <fill>
      <patternFill patternType="solid">
        <fgColor indexed="26"/>
      </patternFill>
    </fill>
    <fill>
      <patternFill patternType="solid">
        <fgColor indexed="27"/>
      </patternFill>
    </fill>
    <fill>
      <patternFill patternType="solid">
        <fgColor indexed="22"/>
      </patternFill>
    </fill>
    <fill>
      <patternFill patternType="solid">
        <fgColor indexed="29"/>
      </patternFill>
    </fill>
    <fill>
      <patternFill patternType="solid">
        <fgColor indexed="43"/>
      </patternFill>
    </fill>
    <fill>
      <patternFill patternType="solid">
        <fgColor indexed="44"/>
      </patternFill>
    </fill>
    <fill>
      <patternFill patternType="solid">
        <fgColor indexed="49"/>
      </patternFill>
    </fill>
    <fill>
      <patternFill patternType="solid">
        <fgColor indexed="10"/>
      </patternFill>
    </fill>
    <fill>
      <patternFill patternType="solid">
        <fgColor indexed="19"/>
      </patternFill>
    </fill>
    <fill>
      <patternFill patternType="solid">
        <fgColor indexed="54"/>
      </patternFill>
    </fill>
    <fill>
      <patternFill patternType="solid">
        <fgColor indexed="53"/>
      </patternFill>
    </fill>
    <fill>
      <patternFill patternType="solid">
        <fgColor indexed="45"/>
      </patternFill>
    </fill>
    <fill>
      <patternFill patternType="solid">
        <fgColor indexed="55"/>
      </patternFill>
    </fill>
    <fill>
      <patternFill patternType="solid">
        <fgColor indexed="42"/>
      </patternFill>
    </fill>
    <fill>
      <patternFill patternType="solid">
        <fgColor theme="8" tint="-0.249977111117893"/>
        <bgColor indexed="64"/>
      </patternFill>
    </fill>
    <fill>
      <patternFill patternType="solid">
        <fgColor theme="2" tint="-0.249977111117893"/>
        <bgColor indexed="64"/>
      </patternFill>
    </fill>
    <fill>
      <patternFill patternType="solid">
        <fgColor theme="0" tint="-0.249977111117893"/>
        <bgColor indexed="64"/>
      </patternFill>
    </fill>
    <fill>
      <patternFill patternType="solid">
        <fgColor theme="0"/>
        <bgColor indexed="64"/>
      </patternFill>
    </fill>
    <fill>
      <patternFill patternType="solid">
        <fgColor theme="3"/>
        <bgColor indexed="64"/>
      </patternFill>
    </fill>
    <fill>
      <patternFill patternType="solid">
        <fgColor theme="9" tint="0.39997558519241921"/>
        <bgColor indexed="64"/>
      </patternFill>
    </fill>
    <fill>
      <patternFill patternType="solid">
        <fgColor theme="7" tint="0.79998168889431442"/>
        <bgColor indexed="64"/>
      </patternFill>
    </fill>
    <fill>
      <patternFill patternType="solid">
        <fgColor rgb="FFFFFF00"/>
        <bgColor indexed="64"/>
      </patternFill>
    </fill>
    <fill>
      <patternFill patternType="solid">
        <fgColor theme="9" tint="0.59999389629810485"/>
        <bgColor indexed="64"/>
      </patternFill>
    </fill>
    <fill>
      <patternFill patternType="solid">
        <fgColor rgb="FF0070C0"/>
        <bgColor indexed="64"/>
      </patternFill>
    </fill>
    <fill>
      <patternFill patternType="solid">
        <fgColor theme="0" tint="-0.14999847407452621"/>
        <bgColor indexed="64"/>
      </patternFill>
    </fill>
    <fill>
      <patternFill patternType="solid">
        <fgColor theme="4" tint="0.79998168889431442"/>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diagonalUp="1" diagonalDown="1">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49"/>
      </top>
      <bottom style="double">
        <color indexed="49"/>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theme="4"/>
      </left>
      <right/>
      <top/>
      <bottom style="thin">
        <color indexed="64"/>
      </bottom>
      <diagonal/>
    </border>
  </borders>
  <cellStyleXfs count="67">
    <xf numFmtId="0" fontId="0" fillId="0" borderId="0"/>
    <xf numFmtId="0" fontId="3" fillId="0" borderId="0"/>
    <xf numFmtId="0" fontId="11" fillId="0" borderId="2" quotePrefix="1">
      <alignment horizontal="justify" vertical="justify" textRotation="127" wrapText="1" justifyLastLine="1"/>
      <protection hidden="1"/>
    </xf>
    <xf numFmtId="0" fontId="5" fillId="0" borderId="0"/>
    <xf numFmtId="0" fontId="3" fillId="0" borderId="0"/>
    <xf numFmtId="0" fontId="6" fillId="4"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4" borderId="0" applyNumberFormat="0" applyBorder="0" applyAlignment="0" applyProtection="0"/>
    <xf numFmtId="0" fontId="6" fillId="7" borderId="0" applyNumberFormat="0" applyBorder="0" applyAlignment="0" applyProtection="0"/>
    <xf numFmtId="0" fontId="6" fillId="5" borderId="0" applyNumberFormat="0" applyBorder="0" applyAlignment="0" applyProtection="0"/>
    <xf numFmtId="0" fontId="6" fillId="8"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8" borderId="0" applyNumberFormat="0" applyBorder="0" applyAlignment="0" applyProtection="0"/>
    <xf numFmtId="0" fontId="6" fillId="11" borderId="0" applyNumberFormat="0" applyBorder="0" applyAlignment="0" applyProtection="0"/>
    <xf numFmtId="0" fontId="6" fillId="5" borderId="0" applyNumberFormat="0" applyBorder="0" applyAlignment="0" applyProtection="0"/>
    <xf numFmtId="0" fontId="7" fillId="12" borderId="0" applyNumberFormat="0" applyBorder="0" applyAlignment="0" applyProtection="0"/>
    <xf numFmtId="0" fontId="7" fillId="9" borderId="0" applyNumberFormat="0" applyBorder="0" applyAlignment="0" applyProtection="0"/>
    <xf numFmtId="0" fontId="7" fillId="10" borderId="0" applyNumberFormat="0" applyBorder="0" applyAlignment="0" applyProtection="0"/>
    <xf numFmtId="0" fontId="7" fillId="8" borderId="0" applyNumberFormat="0" applyBorder="0" applyAlignment="0" applyProtection="0"/>
    <xf numFmtId="0" fontId="7" fillId="12" borderId="0" applyNumberFormat="0" applyBorder="0" applyAlignment="0" applyProtection="0"/>
    <xf numFmtId="0" fontId="7" fillId="5" borderId="0" applyNumberFormat="0" applyBorder="0" applyAlignment="0" applyProtection="0"/>
    <xf numFmtId="0" fontId="7" fillId="12" borderId="0" applyNumberFormat="0" applyBorder="0" applyAlignment="0" applyProtection="0"/>
    <xf numFmtId="0" fontId="7" fillId="13" borderId="0" applyNumberFormat="0" applyBorder="0" applyAlignment="0" applyProtection="0"/>
    <xf numFmtId="0" fontId="7" fillId="14" borderId="0" applyNumberFormat="0" applyBorder="0" applyAlignment="0" applyProtection="0"/>
    <xf numFmtId="0" fontId="7" fillId="15" borderId="0" applyNumberFormat="0" applyBorder="0" applyAlignment="0" applyProtection="0"/>
    <xf numFmtId="0" fontId="7" fillId="12" borderId="0" applyNumberFormat="0" applyBorder="0" applyAlignment="0" applyProtection="0"/>
    <xf numFmtId="0" fontId="7" fillId="16" borderId="0" applyNumberFormat="0" applyBorder="0" applyAlignment="0" applyProtection="0"/>
    <xf numFmtId="0" fontId="8" fillId="17" borderId="0" applyNumberFormat="0" applyBorder="0" applyAlignment="0" applyProtection="0"/>
    <xf numFmtId="0" fontId="9" fillId="4" borderId="3" applyNumberFormat="0" applyAlignment="0" applyProtection="0"/>
    <xf numFmtId="0" fontId="10" fillId="18" borderId="4" applyNumberFormat="0" applyAlignment="0" applyProtection="0"/>
    <xf numFmtId="43" fontId="11" fillId="0" borderId="0" applyFill="0" applyBorder="0" applyAlignment="0" applyProtection="0"/>
    <xf numFmtId="43" fontId="11" fillId="0" borderId="0" applyFont="0" applyFill="0" applyBorder="0" applyAlignment="0" applyProtection="0"/>
    <xf numFmtId="44" fontId="11" fillId="0" borderId="0" applyFill="0" applyBorder="0" applyAlignment="0" applyProtection="0"/>
    <xf numFmtId="44" fontId="11" fillId="0" borderId="0" applyFont="0" applyFill="0" applyBorder="0" applyAlignment="0" applyProtection="0"/>
    <xf numFmtId="0" fontId="12" fillId="0" borderId="0" applyNumberFormat="0" applyFill="0" applyBorder="0" applyAlignment="0" applyProtection="0"/>
    <xf numFmtId="0" fontId="13" fillId="19" borderId="0" applyNumberFormat="0" applyBorder="0" applyAlignment="0" applyProtection="0"/>
    <xf numFmtId="0" fontId="14" fillId="1" borderId="0">
      <alignment horizontal="left" vertical="center"/>
    </xf>
    <xf numFmtId="0" fontId="15" fillId="0" borderId="5" applyNumberFormat="0" applyFill="0" applyAlignment="0" applyProtection="0"/>
    <xf numFmtId="0" fontId="16" fillId="0" borderId="6" applyNumberFormat="0" applyFill="0" applyAlignment="0" applyProtection="0"/>
    <xf numFmtId="0" fontId="17" fillId="0" borderId="7" applyNumberFormat="0" applyFill="0" applyAlignment="0" applyProtection="0"/>
    <xf numFmtId="0" fontId="17" fillId="0" borderId="0" applyNumberFormat="0" applyFill="0" applyBorder="0" applyAlignment="0" applyProtection="0"/>
    <xf numFmtId="0" fontId="18" fillId="5" borderId="3" applyNumberFormat="0" applyAlignment="0" applyProtection="0"/>
    <xf numFmtId="0" fontId="19" fillId="0" borderId="8" applyNumberFormat="0" applyFill="0" applyAlignment="0" applyProtection="0"/>
    <xf numFmtId="0" fontId="20" fillId="10" borderId="0" applyNumberFormat="0" applyBorder="0" applyAlignment="0" applyProtection="0"/>
    <xf numFmtId="0" fontId="6" fillId="0" borderId="0"/>
    <xf numFmtId="0" fontId="6" fillId="0" borderId="0"/>
    <xf numFmtId="0" fontId="6" fillId="0" borderId="0"/>
    <xf numFmtId="0" fontId="11" fillId="0" borderId="0" applyNumberFormat="0" applyFill="0" applyBorder="0" applyAlignment="0" applyProtection="0"/>
    <xf numFmtId="0" fontId="11" fillId="0" borderId="0" applyNumberFormat="0" applyFill="0" applyBorder="0" applyAlignment="0" applyProtection="0"/>
    <xf numFmtId="0" fontId="11" fillId="6" borderId="9" applyNumberFormat="0" applyFont="0" applyAlignment="0" applyProtection="0"/>
    <xf numFmtId="0" fontId="6" fillId="6" borderId="9" applyNumberFormat="0" applyFont="0" applyAlignment="0" applyProtection="0"/>
    <xf numFmtId="0" fontId="6" fillId="6" borderId="9" applyNumberFormat="0" applyFont="0" applyAlignment="0" applyProtection="0"/>
    <xf numFmtId="0" fontId="6" fillId="6" borderId="9" applyNumberFormat="0" applyFont="0" applyAlignment="0" applyProtection="0"/>
    <xf numFmtId="0" fontId="21" fillId="4" borderId="10" applyNumberFormat="0" applyAlignment="0" applyProtection="0"/>
    <xf numFmtId="9" fontId="11" fillId="0" borderId="0" applyFill="0" applyBorder="0" applyAlignment="0" applyProtection="0"/>
    <xf numFmtId="9" fontId="11" fillId="0" borderId="0" applyFont="0" applyFill="0" applyBorder="0" applyAlignment="0" applyProtection="0"/>
    <xf numFmtId="0" fontId="4" fillId="0" borderId="0"/>
    <xf numFmtId="0" fontId="11" fillId="0" borderId="0"/>
    <xf numFmtId="0" fontId="11" fillId="0" borderId="0"/>
    <xf numFmtId="0" fontId="22" fillId="0" borderId="0" applyNumberFormat="0" applyFill="0" applyBorder="0" applyAlignment="0" applyProtection="0"/>
    <xf numFmtId="0" fontId="23" fillId="0" borderId="11" applyNumberFormat="0" applyFill="0" applyAlignment="0" applyProtection="0"/>
    <xf numFmtId="0" fontId="24" fillId="0" borderId="0" applyNumberFormat="0" applyFill="0" applyBorder="0" applyAlignment="0" applyProtection="0"/>
    <xf numFmtId="0" fontId="11" fillId="0" borderId="0"/>
    <xf numFmtId="43" fontId="25" fillId="0" borderId="0" applyFont="0" applyFill="0" applyBorder="0" applyAlignment="0" applyProtection="0"/>
    <xf numFmtId="43" fontId="3" fillId="0" borderId="0" applyFont="0" applyFill="0" applyBorder="0" applyAlignment="0" applyProtection="0"/>
  </cellStyleXfs>
  <cellXfs count="120">
    <xf numFmtId="0" fontId="0" fillId="0" borderId="0" xfId="0"/>
    <xf numFmtId="0" fontId="0" fillId="0" borderId="0" xfId="0" applyAlignment="1">
      <alignment wrapText="1"/>
    </xf>
    <xf numFmtId="0" fontId="0" fillId="0" borderId="1" xfId="0" applyBorder="1" applyAlignment="1">
      <alignment wrapText="1"/>
    </xf>
    <xf numFmtId="0" fontId="2" fillId="0" borderId="1" xfId="0" applyFont="1" applyFill="1" applyBorder="1" applyAlignment="1">
      <alignment vertical="center" wrapText="1"/>
    </xf>
    <xf numFmtId="0" fontId="0" fillId="0" borderId="0" xfId="0" applyFont="1"/>
    <xf numFmtId="0" fontId="0" fillId="0" borderId="1" xfId="0" applyFont="1" applyFill="1" applyBorder="1" applyAlignment="1">
      <alignment vertical="center" wrapText="1"/>
    </xf>
    <xf numFmtId="0" fontId="30" fillId="0" borderId="1" xfId="4" applyFont="1" applyBorder="1" applyAlignment="1">
      <alignment horizontal="left" vertical="top" wrapText="1"/>
    </xf>
    <xf numFmtId="0" fontId="1" fillId="21" borderId="1" xfId="0" applyFont="1" applyFill="1" applyBorder="1" applyAlignment="1">
      <alignment horizontal="left" vertical="center" wrapText="1"/>
    </xf>
    <xf numFmtId="0" fontId="28" fillId="21" borderId="1" xfId="0" applyFont="1" applyFill="1" applyBorder="1" applyAlignment="1">
      <alignment vertical="center" wrapText="1"/>
    </xf>
    <xf numFmtId="0" fontId="1" fillId="21" borderId="1" xfId="0" applyFont="1" applyFill="1" applyBorder="1" applyAlignment="1">
      <alignment vertical="center" wrapText="1"/>
    </xf>
    <xf numFmtId="0" fontId="0" fillId="3" borderId="1" xfId="0" applyFill="1" applyBorder="1" applyAlignment="1">
      <alignment wrapText="1"/>
    </xf>
    <xf numFmtId="0" fontId="1" fillId="3" borderId="1" xfId="0" applyFont="1" applyFill="1" applyBorder="1" applyAlignment="1">
      <alignment wrapText="1"/>
    </xf>
    <xf numFmtId="0" fontId="1" fillId="21" borderId="1" xfId="0" applyFont="1" applyFill="1" applyBorder="1" applyAlignment="1">
      <alignment horizontal="center" vertical="center" wrapText="1"/>
    </xf>
    <xf numFmtId="0" fontId="0" fillId="0" borderId="1" xfId="0" applyFont="1" applyBorder="1" applyAlignment="1">
      <alignment wrapText="1"/>
    </xf>
    <xf numFmtId="0" fontId="26" fillId="20" borderId="1" xfId="0" applyFont="1" applyFill="1" applyBorder="1" applyAlignment="1">
      <alignment wrapText="1"/>
    </xf>
    <xf numFmtId="0" fontId="27" fillId="20" borderId="1" xfId="0" applyFont="1" applyFill="1" applyBorder="1" applyAlignment="1">
      <alignment wrapText="1"/>
    </xf>
    <xf numFmtId="0" fontId="26" fillId="20" borderId="1" xfId="4" applyFont="1" applyFill="1" applyBorder="1" applyAlignment="1">
      <alignment horizontal="left" vertical="top" wrapText="1"/>
    </xf>
    <xf numFmtId="0" fontId="28" fillId="2" borderId="1" xfId="0" applyFont="1" applyFill="1" applyBorder="1" applyAlignment="1">
      <alignment vertical="center" wrapText="1"/>
    </xf>
    <xf numFmtId="0" fontId="1" fillId="2" borderId="1" xfId="0" applyFont="1" applyFill="1" applyBorder="1" applyAlignment="1">
      <alignment vertical="center" wrapText="1"/>
    </xf>
    <xf numFmtId="0" fontId="0" fillId="0" borderId="0" xfId="0" applyAlignment="1">
      <alignment vertical="center" wrapText="1"/>
    </xf>
    <xf numFmtId="0" fontId="28" fillId="21" borderId="1" xfId="4" applyFont="1" applyFill="1" applyBorder="1" applyAlignment="1">
      <alignment horizontal="left" vertical="center" wrapText="1"/>
    </xf>
    <xf numFmtId="0" fontId="1" fillId="22" borderId="1" xfId="0" applyFont="1" applyFill="1" applyBorder="1" applyAlignment="1">
      <alignment vertical="center" wrapText="1"/>
    </xf>
    <xf numFmtId="43" fontId="0" fillId="0" borderId="1" xfId="65" applyFont="1" applyBorder="1"/>
    <xf numFmtId="0" fontId="0" fillId="0" borderId="0" xfId="0" applyFont="1" applyAlignment="1">
      <alignment horizontal="center" vertical="center"/>
    </xf>
    <xf numFmtId="0" fontId="28" fillId="0" borderId="14" xfId="0" applyFont="1" applyFill="1" applyBorder="1" applyAlignment="1">
      <alignment horizontal="center" vertical="center" wrapText="1"/>
    </xf>
    <xf numFmtId="0" fontId="28" fillId="0" borderId="14" xfId="0" applyFont="1" applyFill="1" applyBorder="1" applyAlignment="1">
      <alignment vertical="center" wrapText="1"/>
    </xf>
    <xf numFmtId="2" fontId="1" fillId="0" borderId="14" xfId="0" quotePrefix="1" applyNumberFormat="1" applyFont="1" applyFill="1" applyBorder="1" applyAlignment="1">
      <alignment vertical="center" wrapText="1"/>
    </xf>
    <xf numFmtId="0" fontId="26" fillId="24" borderId="14" xfId="0" applyFont="1" applyFill="1" applyBorder="1" applyAlignment="1">
      <alignment horizontal="center" vertical="center" wrapText="1"/>
    </xf>
    <xf numFmtId="0" fontId="0" fillId="0" borderId="14" xfId="0" applyFont="1" applyBorder="1" applyAlignment="1">
      <alignment horizontal="center" vertical="center"/>
    </xf>
    <xf numFmtId="0" fontId="2" fillId="0" borderId="14" xfId="0" applyFont="1" applyBorder="1" applyAlignment="1">
      <alignment horizontal="justify" vertical="top" indent="1" readingOrder="1"/>
    </xf>
    <xf numFmtId="0" fontId="0" fillId="0" borderId="14" xfId="0" applyBorder="1" applyAlignment="1">
      <alignment horizontal="left" vertical="center" wrapText="1" indent="1"/>
    </xf>
    <xf numFmtId="2" fontId="1" fillId="25" borderId="14" xfId="0" applyNumberFormat="1" applyFont="1" applyFill="1" applyBorder="1" applyAlignment="1">
      <alignment horizontal="right" vertical="center"/>
    </xf>
    <xf numFmtId="2" fontId="1" fillId="25" borderId="14" xfId="0" applyNumberFormat="1" applyFont="1" applyFill="1" applyBorder="1"/>
    <xf numFmtId="0" fontId="1" fillId="25" borderId="14" xfId="0" applyFont="1" applyFill="1" applyBorder="1"/>
    <xf numFmtId="0" fontId="1" fillId="25" borderId="14" xfId="0" applyFont="1" applyFill="1" applyBorder="1" applyAlignment="1">
      <alignment horizontal="center" vertical="center"/>
    </xf>
    <xf numFmtId="0" fontId="28" fillId="26" borderId="14" xfId="4" applyFont="1" applyFill="1" applyBorder="1" applyAlignment="1">
      <alignment horizontal="center" vertical="center" wrapText="1"/>
    </xf>
    <xf numFmtId="0" fontId="0" fillId="0" borderId="14" xfId="0" applyFont="1" applyFill="1" applyBorder="1" applyAlignment="1">
      <alignment horizontal="center" vertical="center"/>
    </xf>
    <xf numFmtId="0" fontId="26" fillId="24" borderId="14" xfId="0" applyFont="1" applyFill="1" applyBorder="1" applyAlignment="1">
      <alignment horizontal="center" vertical="center"/>
    </xf>
    <xf numFmtId="0" fontId="0" fillId="0" borderId="14" xfId="0" applyFont="1" applyFill="1" applyBorder="1" applyAlignment="1">
      <alignment vertical="center" wrapText="1"/>
    </xf>
    <xf numFmtId="0" fontId="29" fillId="23" borderId="14" xfId="0" applyFont="1" applyFill="1" applyBorder="1" applyAlignment="1">
      <alignment vertical="center" wrapText="1"/>
    </xf>
    <xf numFmtId="0" fontId="29" fillId="23" borderId="14" xfId="4" applyFont="1" applyFill="1" applyBorder="1" applyAlignment="1">
      <alignment vertical="center" wrapText="1"/>
    </xf>
    <xf numFmtId="0" fontId="29" fillId="0" borderId="14" xfId="1" applyFont="1" applyFill="1" applyBorder="1" applyAlignment="1">
      <alignment horizontal="left" vertical="center" wrapText="1"/>
    </xf>
    <xf numFmtId="0" fontId="0" fillId="0" borderId="14" xfId="0" applyFont="1" applyBorder="1" applyAlignment="1">
      <alignment vertical="center" wrapText="1"/>
    </xf>
    <xf numFmtId="0" fontId="0" fillId="0" borderId="0" xfId="0" applyFont="1" applyAlignment="1">
      <alignment vertical="center" wrapText="1"/>
    </xf>
    <xf numFmtId="2" fontId="28" fillId="28" borderId="14" xfId="0" applyNumberFormat="1" applyFont="1" applyFill="1" applyBorder="1" applyAlignment="1">
      <alignment vertical="center" wrapText="1"/>
    </xf>
    <xf numFmtId="0" fontId="28" fillId="25" borderId="14" xfId="4" applyFont="1" applyFill="1" applyBorder="1" applyAlignment="1">
      <alignment horizontal="center" vertical="center" wrapText="1"/>
    </xf>
    <xf numFmtId="43" fontId="0" fillId="0" borderId="14" xfId="65" applyFont="1" applyBorder="1" applyAlignment="1">
      <alignment horizontal="right" vertical="center"/>
    </xf>
    <xf numFmtId="43" fontId="1" fillId="25" borderId="14" xfId="65" applyFont="1" applyFill="1" applyBorder="1"/>
    <xf numFmtId="1" fontId="1" fillId="0" borderId="14" xfId="0" applyNumberFormat="1" applyFont="1" applyBorder="1" applyAlignment="1">
      <alignment horizontal="center" vertical="center"/>
    </xf>
    <xf numFmtId="43" fontId="1" fillId="0" borderId="14" xfId="65" applyFont="1" applyBorder="1" applyAlignment="1">
      <alignment horizontal="right" vertical="center"/>
    </xf>
    <xf numFmtId="0" fontId="26" fillId="29" borderId="14" xfId="4" applyFont="1" applyFill="1" applyBorder="1" applyAlignment="1">
      <alignment horizontal="center" vertical="center"/>
    </xf>
    <xf numFmtId="1" fontId="1" fillId="0" borderId="14" xfId="65" applyNumberFormat="1" applyFont="1" applyBorder="1" applyAlignment="1">
      <alignment horizontal="center" vertical="center"/>
    </xf>
    <xf numFmtId="43" fontId="1" fillId="30" borderId="14" xfId="65" applyFont="1" applyFill="1" applyBorder="1" applyAlignment="1">
      <alignment horizontal="center" vertical="center"/>
    </xf>
    <xf numFmtId="0" fontId="28" fillId="31" borderId="14" xfId="4" applyFont="1" applyFill="1" applyBorder="1" applyAlignment="1">
      <alignment horizontal="center" vertical="center" wrapText="1"/>
    </xf>
    <xf numFmtId="0" fontId="28" fillId="31" borderId="14" xfId="4" applyFont="1" applyFill="1" applyBorder="1" applyAlignment="1">
      <alignment horizontal="center" vertical="center"/>
    </xf>
    <xf numFmtId="0" fontId="26" fillId="24" borderId="14" xfId="4" applyFont="1" applyFill="1" applyBorder="1" applyAlignment="1">
      <alignment horizontal="center" vertical="center" wrapText="1"/>
    </xf>
    <xf numFmtId="0" fontId="1" fillId="25" borderId="14" xfId="0" applyFont="1" applyFill="1" applyBorder="1" applyAlignment="1">
      <alignment horizontal="center"/>
    </xf>
    <xf numFmtId="0" fontId="26" fillId="24" borderId="14" xfId="4" applyFont="1" applyFill="1" applyBorder="1" applyAlignment="1">
      <alignment horizontal="center" vertical="top" wrapText="1"/>
    </xf>
    <xf numFmtId="0" fontId="0" fillId="0" borderId="14" xfId="0" applyBorder="1" applyAlignment="1">
      <alignment horizontal="center" vertical="center"/>
    </xf>
    <xf numFmtId="0" fontId="0" fillId="0" borderId="14" xfId="0" applyBorder="1"/>
    <xf numFmtId="2" fontId="0" fillId="0" borderId="14" xfId="0" applyNumberFormat="1" applyBorder="1" applyAlignment="1">
      <alignment horizontal="right" vertical="center"/>
    </xf>
    <xf numFmtId="0" fontId="0" fillId="0" borderId="14" xfId="0" applyBorder="1" applyAlignment="1">
      <alignment horizontal="center"/>
    </xf>
    <xf numFmtId="2" fontId="0" fillId="0" borderId="14" xfId="0" applyNumberFormat="1" applyBorder="1"/>
    <xf numFmtId="0" fontId="0" fillId="0" borderId="0" xfId="0" applyAlignment="1">
      <alignment horizontal="center" vertical="center"/>
    </xf>
    <xf numFmtId="0" fontId="0" fillId="0" borderId="1" xfId="0" applyBorder="1" applyAlignment="1">
      <alignment horizontal="center" vertical="center"/>
    </xf>
    <xf numFmtId="0" fontId="0" fillId="0" borderId="1" xfId="0" applyBorder="1"/>
    <xf numFmtId="0" fontId="0" fillId="0" borderId="1" xfId="0" applyBorder="1" applyAlignment="1">
      <alignment vertical="center"/>
    </xf>
    <xf numFmtId="0" fontId="26" fillId="24" borderId="14" xfId="0" applyFont="1" applyFill="1" applyBorder="1" applyAlignment="1">
      <alignment horizontal="center" wrapText="1"/>
    </xf>
    <xf numFmtId="0" fontId="32" fillId="0" borderId="14" xfId="0" applyFont="1" applyBorder="1" applyAlignment="1">
      <alignment horizontal="left" vertical="center"/>
    </xf>
    <xf numFmtId="0" fontId="1" fillId="27" borderId="14" xfId="0" applyFont="1" applyFill="1" applyBorder="1" applyAlignment="1">
      <alignment horizontal="left" wrapText="1"/>
    </xf>
    <xf numFmtId="0" fontId="29" fillId="0" borderId="14" xfId="0" applyFont="1" applyBorder="1" applyAlignment="1">
      <alignment horizontal="left" vertical="center" wrapText="1"/>
    </xf>
    <xf numFmtId="0" fontId="0" fillId="0" borderId="15" xfId="0" applyFont="1" applyBorder="1" applyAlignment="1">
      <alignment horizontal="center"/>
    </xf>
    <xf numFmtId="0" fontId="0" fillId="0" borderId="16" xfId="0" applyFont="1" applyBorder="1" applyAlignment="1">
      <alignment horizontal="center"/>
    </xf>
    <xf numFmtId="0" fontId="0" fillId="0" borderId="17" xfId="0" applyFont="1" applyBorder="1" applyAlignment="1">
      <alignment horizontal="center"/>
    </xf>
    <xf numFmtId="0" fontId="1" fillId="27" borderId="15" xfId="0" applyFont="1" applyFill="1" applyBorder="1" applyAlignment="1">
      <alignment horizontal="center"/>
    </xf>
    <xf numFmtId="0" fontId="1" fillId="27" borderId="16" xfId="0" applyFont="1" applyFill="1" applyBorder="1" applyAlignment="1">
      <alignment horizontal="center"/>
    </xf>
    <xf numFmtId="0" fontId="1" fillId="27" borderId="17" xfId="0" applyFont="1" applyFill="1" applyBorder="1" applyAlignment="1">
      <alignment horizontal="center"/>
    </xf>
    <xf numFmtId="0" fontId="1" fillId="0" borderId="14" xfId="0" applyFont="1" applyBorder="1" applyAlignment="1">
      <alignment horizontal="left"/>
    </xf>
    <xf numFmtId="0" fontId="0" fillId="0" borderId="14" xfId="0" applyFont="1" applyBorder="1" applyAlignment="1">
      <alignment horizontal="left"/>
    </xf>
    <xf numFmtId="0" fontId="1" fillId="28" borderId="14" xfId="0" applyFont="1" applyFill="1" applyBorder="1" applyAlignment="1">
      <alignment horizontal="center" vertical="center" wrapText="1"/>
    </xf>
    <xf numFmtId="0" fontId="27" fillId="20" borderId="12" xfId="0" applyFont="1" applyFill="1" applyBorder="1" applyAlignment="1">
      <alignment horizontal="center" wrapText="1"/>
    </xf>
    <xf numFmtId="0" fontId="27" fillId="20" borderId="13" xfId="0" applyFont="1" applyFill="1" applyBorder="1" applyAlignment="1">
      <alignment horizontal="center" wrapText="1"/>
    </xf>
    <xf numFmtId="0" fontId="0" fillId="0" borderId="1" xfId="0" applyFont="1" applyFill="1" applyBorder="1" applyAlignment="1">
      <alignment horizontal="left" vertical="center" wrapText="1"/>
    </xf>
    <xf numFmtId="0" fontId="1" fillId="0" borderId="1" xfId="0" applyFont="1" applyFill="1" applyBorder="1" applyAlignment="1">
      <alignment horizontal="left" vertical="center" wrapText="1"/>
    </xf>
    <xf numFmtId="0" fontId="1" fillId="21" borderId="12" xfId="0" applyFont="1" applyFill="1" applyBorder="1" applyAlignment="1">
      <alignment horizontal="center" vertical="center" wrapText="1"/>
    </xf>
    <xf numFmtId="0" fontId="1" fillId="21" borderId="13" xfId="0" applyFont="1" applyFill="1" applyBorder="1" applyAlignment="1">
      <alignment horizontal="center" vertical="center" wrapText="1"/>
    </xf>
    <xf numFmtId="0" fontId="0" fillId="0" borderId="12" xfId="0" applyBorder="1" applyAlignment="1">
      <alignment horizontal="center" wrapText="1"/>
    </xf>
    <xf numFmtId="0" fontId="0" fillId="0" borderId="13" xfId="0" applyBorder="1" applyAlignment="1">
      <alignment horizontal="center" wrapText="1"/>
    </xf>
    <xf numFmtId="0" fontId="26" fillId="20" borderId="0" xfId="0" applyFont="1" applyFill="1" applyBorder="1" applyAlignment="1">
      <alignment horizontal="center" wrapText="1"/>
    </xf>
    <xf numFmtId="0" fontId="34" fillId="0" borderId="14" xfId="0" applyFont="1" applyBorder="1" applyAlignment="1">
      <alignment horizontal="left" vertical="center" wrapText="1"/>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1" fillId="27" borderId="14" xfId="0" applyFont="1" applyFill="1" applyBorder="1" applyAlignment="1">
      <alignment horizontal="left" vertical="center"/>
    </xf>
    <xf numFmtId="0" fontId="26" fillId="0" borderId="14" xfId="4" applyFont="1" applyBorder="1" applyAlignment="1">
      <alignment horizontal="center" vertical="center" wrapText="1"/>
    </xf>
    <xf numFmtId="0" fontId="1" fillId="25" borderId="14" xfId="0" applyFont="1" applyFill="1" applyBorder="1" applyAlignment="1">
      <alignment horizontal="center"/>
    </xf>
    <xf numFmtId="0" fontId="0" fillId="0" borderId="14" xfId="0" applyBorder="1" applyAlignment="1">
      <alignment horizontal="left" vertical="center" wrapText="1"/>
    </xf>
    <xf numFmtId="0" fontId="33" fillId="0" borderId="14" xfId="0" applyFont="1" applyBorder="1" applyAlignment="1">
      <alignment horizontal="center"/>
    </xf>
    <xf numFmtId="0" fontId="1" fillId="25" borderId="14" xfId="0" applyFont="1" applyFill="1" applyBorder="1" applyAlignment="1">
      <alignment horizontal="center" wrapText="1"/>
    </xf>
    <xf numFmtId="0" fontId="26" fillId="24" borderId="14" xfId="4" applyFont="1" applyFill="1" applyBorder="1" applyAlignment="1">
      <alignment horizontal="center" vertical="center" wrapText="1"/>
    </xf>
    <xf numFmtId="0" fontId="1" fillId="0" borderId="15" xfId="0" applyFont="1" applyBorder="1" applyAlignment="1">
      <alignment horizontal="center"/>
    </xf>
    <xf numFmtId="0" fontId="1" fillId="0" borderId="16" xfId="0" applyFont="1" applyBorder="1" applyAlignment="1">
      <alignment horizontal="center"/>
    </xf>
    <xf numFmtId="0" fontId="1" fillId="0" borderId="17" xfId="0" applyFont="1" applyBorder="1" applyAlignment="1">
      <alignment horizontal="center"/>
    </xf>
    <xf numFmtId="0" fontId="1" fillId="27" borderId="15" xfId="0" applyFont="1" applyFill="1" applyBorder="1" applyAlignment="1">
      <alignment horizontal="left" vertical="center"/>
    </xf>
    <xf numFmtId="0" fontId="1" fillId="27" borderId="16" xfId="0" applyFont="1" applyFill="1" applyBorder="1" applyAlignment="1">
      <alignment horizontal="left" vertical="center"/>
    </xf>
    <xf numFmtId="0" fontId="1" fillId="27" borderId="17" xfId="0" applyFont="1" applyFill="1" applyBorder="1" applyAlignment="1">
      <alignment horizontal="left" vertical="center"/>
    </xf>
    <xf numFmtId="0" fontId="26" fillId="24" borderId="14" xfId="4" applyFont="1" applyFill="1" applyBorder="1" applyAlignment="1">
      <alignment horizontal="center" vertical="top" wrapText="1"/>
    </xf>
    <xf numFmtId="43" fontId="1" fillId="25" borderId="14" xfId="65" applyFont="1" applyFill="1" applyBorder="1" applyAlignment="1">
      <alignment horizontal="center"/>
    </xf>
    <xf numFmtId="0" fontId="1" fillId="0" borderId="14" xfId="0" applyFont="1" applyBorder="1" applyAlignment="1">
      <alignment horizontal="center"/>
    </xf>
    <xf numFmtId="0" fontId="2" fillId="0" borderId="15" xfId="0" applyFont="1" applyBorder="1" applyAlignment="1">
      <alignment horizontal="left" vertical="top" wrapText="1" readingOrder="1"/>
    </xf>
    <xf numFmtId="0" fontId="2" fillId="0" borderId="17" xfId="0" applyFont="1" applyBorder="1" applyAlignment="1">
      <alignment horizontal="left" vertical="top" wrapText="1" readingOrder="1"/>
    </xf>
    <xf numFmtId="0" fontId="0" fillId="0" borderId="15" xfId="0" applyBorder="1" applyAlignment="1">
      <alignment horizontal="center"/>
    </xf>
    <xf numFmtId="0" fontId="0" fillId="0" borderId="16" xfId="0" applyBorder="1" applyAlignment="1">
      <alignment horizontal="center"/>
    </xf>
    <xf numFmtId="0" fontId="0" fillId="0" borderId="17" xfId="0" applyBorder="1" applyAlignment="1">
      <alignment horizontal="center"/>
    </xf>
    <xf numFmtId="0" fontId="1" fillId="27" borderId="21" xfId="0" applyFont="1" applyFill="1" applyBorder="1" applyAlignment="1">
      <alignment horizontal="left" vertical="center"/>
    </xf>
    <xf numFmtId="0" fontId="1" fillId="27" borderId="20" xfId="0" applyFont="1" applyFill="1" applyBorder="1" applyAlignment="1">
      <alignment horizontal="left"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1" xfId="0" applyBorder="1" applyAlignment="1">
      <alignment horizontal="center"/>
    </xf>
    <xf numFmtId="0" fontId="0" fillId="0" borderId="1" xfId="0" applyBorder="1" applyAlignment="1">
      <alignment horizontal="center" vertical="center"/>
    </xf>
  </cellXfs>
  <cellStyles count="67">
    <cellStyle name="_Appendix 1 Form B 01 - Commercial Bid Details" xfId="2" xr:uid="{00000000-0005-0000-0000-000000000000}"/>
    <cellStyle name="_Grasim Industries-R0-AFAS-19.01.08" xfId="3" xr:uid="{00000000-0005-0000-0000-000001000000}"/>
    <cellStyle name="0,0_x000d__x000a_NA_x000d__x000a_" xfId="4" xr:uid="{00000000-0005-0000-0000-000002000000}"/>
    <cellStyle name="20% - Accent1 2" xfId="5" xr:uid="{00000000-0005-0000-0000-000003000000}"/>
    <cellStyle name="20% - Accent2 2" xfId="6" xr:uid="{00000000-0005-0000-0000-000004000000}"/>
    <cellStyle name="20% - Accent3 2" xfId="7" xr:uid="{00000000-0005-0000-0000-000005000000}"/>
    <cellStyle name="20% - Accent4 2" xfId="8" xr:uid="{00000000-0005-0000-0000-000006000000}"/>
    <cellStyle name="20% - Accent5 2" xfId="9" xr:uid="{00000000-0005-0000-0000-000007000000}"/>
    <cellStyle name="20% - Accent6 2" xfId="10" xr:uid="{00000000-0005-0000-0000-000008000000}"/>
    <cellStyle name="40% - Accent1 2" xfId="11" xr:uid="{00000000-0005-0000-0000-000009000000}"/>
    <cellStyle name="40% - Accent2 2" xfId="12" xr:uid="{00000000-0005-0000-0000-00000A000000}"/>
    <cellStyle name="40% - Accent3 2" xfId="13" xr:uid="{00000000-0005-0000-0000-00000B000000}"/>
    <cellStyle name="40% - Accent4 2" xfId="14" xr:uid="{00000000-0005-0000-0000-00000C000000}"/>
    <cellStyle name="40% - Accent5 2" xfId="15" xr:uid="{00000000-0005-0000-0000-00000D000000}"/>
    <cellStyle name="40% - Accent6 2" xfId="16" xr:uid="{00000000-0005-0000-0000-00000E000000}"/>
    <cellStyle name="60% - Accent1 2" xfId="17" xr:uid="{00000000-0005-0000-0000-00000F000000}"/>
    <cellStyle name="60% - Accent2 2" xfId="18" xr:uid="{00000000-0005-0000-0000-000010000000}"/>
    <cellStyle name="60% - Accent3 2" xfId="19" xr:uid="{00000000-0005-0000-0000-000011000000}"/>
    <cellStyle name="60% - Accent4 2" xfId="20" xr:uid="{00000000-0005-0000-0000-000012000000}"/>
    <cellStyle name="60% - Accent5 2" xfId="21" xr:uid="{00000000-0005-0000-0000-000013000000}"/>
    <cellStyle name="60% - Accent6 2" xfId="22" xr:uid="{00000000-0005-0000-0000-000014000000}"/>
    <cellStyle name="Accent1 2" xfId="23" xr:uid="{00000000-0005-0000-0000-000015000000}"/>
    <cellStyle name="Accent2 2" xfId="24" xr:uid="{00000000-0005-0000-0000-000016000000}"/>
    <cellStyle name="Accent3 2" xfId="25" xr:uid="{00000000-0005-0000-0000-000017000000}"/>
    <cellStyle name="Accent4 2" xfId="26" xr:uid="{00000000-0005-0000-0000-000018000000}"/>
    <cellStyle name="Accent5 2" xfId="27" xr:uid="{00000000-0005-0000-0000-000019000000}"/>
    <cellStyle name="Accent6 2" xfId="28" xr:uid="{00000000-0005-0000-0000-00001A000000}"/>
    <cellStyle name="Bad 2" xfId="29" xr:uid="{00000000-0005-0000-0000-00001B000000}"/>
    <cellStyle name="Calculation 2" xfId="30" xr:uid="{00000000-0005-0000-0000-00001C000000}"/>
    <cellStyle name="Check Cell 2" xfId="31" xr:uid="{00000000-0005-0000-0000-00001D000000}"/>
    <cellStyle name="Comma" xfId="65" builtinId="3"/>
    <cellStyle name="Comma 2" xfId="32" xr:uid="{00000000-0005-0000-0000-00001F000000}"/>
    <cellStyle name="Comma 2 2" xfId="66" xr:uid="{00000000-0005-0000-0000-000020000000}"/>
    <cellStyle name="Comma 3" xfId="33" xr:uid="{00000000-0005-0000-0000-000021000000}"/>
    <cellStyle name="Currency 2" xfId="34" xr:uid="{00000000-0005-0000-0000-000022000000}"/>
    <cellStyle name="Currency 3" xfId="35" xr:uid="{00000000-0005-0000-0000-000023000000}"/>
    <cellStyle name="Explanatory Text 2" xfId="36" xr:uid="{00000000-0005-0000-0000-000024000000}"/>
    <cellStyle name="Good 2" xfId="37" xr:uid="{00000000-0005-0000-0000-000025000000}"/>
    <cellStyle name="Header" xfId="38" xr:uid="{00000000-0005-0000-0000-000026000000}"/>
    <cellStyle name="Heading 1 2" xfId="39" xr:uid="{00000000-0005-0000-0000-000027000000}"/>
    <cellStyle name="Heading 2 2" xfId="40" xr:uid="{00000000-0005-0000-0000-000028000000}"/>
    <cellStyle name="Heading 3 2" xfId="41" xr:uid="{00000000-0005-0000-0000-000029000000}"/>
    <cellStyle name="Heading 4 2" xfId="42" xr:uid="{00000000-0005-0000-0000-00002A000000}"/>
    <cellStyle name="Input 2" xfId="43" xr:uid="{00000000-0005-0000-0000-00002B000000}"/>
    <cellStyle name="Linked Cell 2" xfId="44" xr:uid="{00000000-0005-0000-0000-00002C000000}"/>
    <cellStyle name="Neutral 2" xfId="45" xr:uid="{00000000-0005-0000-0000-00002D000000}"/>
    <cellStyle name="Normal" xfId="0" builtinId="0"/>
    <cellStyle name="Normal 2" xfId="46" xr:uid="{00000000-0005-0000-0000-00002F000000}"/>
    <cellStyle name="Normal 3" xfId="47" xr:uid="{00000000-0005-0000-0000-000030000000}"/>
    <cellStyle name="Normal 4" xfId="48" xr:uid="{00000000-0005-0000-0000-000031000000}"/>
    <cellStyle name="Normal 5" xfId="49" xr:uid="{00000000-0005-0000-0000-000032000000}"/>
    <cellStyle name="Normal 6" xfId="50" xr:uid="{00000000-0005-0000-0000-000033000000}"/>
    <cellStyle name="Normal 7" xfId="1" xr:uid="{00000000-0005-0000-0000-000034000000}"/>
    <cellStyle name="Normal 8" xfId="64" xr:uid="{00000000-0005-0000-0000-000035000000}"/>
    <cellStyle name="Note 2" xfId="52" xr:uid="{00000000-0005-0000-0000-000036000000}"/>
    <cellStyle name="Note 3" xfId="53" xr:uid="{00000000-0005-0000-0000-000037000000}"/>
    <cellStyle name="Note 4" xfId="54" xr:uid="{00000000-0005-0000-0000-000038000000}"/>
    <cellStyle name="Note 5" xfId="51" xr:uid="{00000000-0005-0000-0000-000039000000}"/>
    <cellStyle name="Output 2" xfId="55" xr:uid="{00000000-0005-0000-0000-00003A000000}"/>
    <cellStyle name="Percent 2" xfId="56" xr:uid="{00000000-0005-0000-0000-00003B000000}"/>
    <cellStyle name="Percent 3" xfId="57" xr:uid="{00000000-0005-0000-0000-00003C000000}"/>
    <cellStyle name="Style 1" xfId="58" xr:uid="{00000000-0005-0000-0000-00003D000000}"/>
    <cellStyle name="Style 1 2" xfId="59" xr:uid="{00000000-0005-0000-0000-00003E000000}"/>
    <cellStyle name="Style 1 3" xfId="60" xr:uid="{00000000-0005-0000-0000-00003F000000}"/>
    <cellStyle name="Title 2" xfId="61" xr:uid="{00000000-0005-0000-0000-000040000000}"/>
    <cellStyle name="Total 2" xfId="62" xr:uid="{00000000-0005-0000-0000-000041000000}"/>
    <cellStyle name="Warning Text 2" xfId="63" xr:uid="{00000000-0005-0000-0000-00004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2060"/>
  </sheetPr>
  <dimension ref="A1:B18"/>
  <sheetViews>
    <sheetView tabSelected="1" zoomScaleNormal="100" zoomScaleSheetLayoutView="90" workbookViewId="0">
      <selection activeCell="B10" sqref="B10"/>
    </sheetView>
  </sheetViews>
  <sheetFormatPr defaultColWidth="9.140625" defaultRowHeight="15"/>
  <cols>
    <col min="1" max="1" width="4.85546875" style="23" bestFit="1" customWidth="1"/>
    <col min="2" max="2" width="164.7109375" style="43" customWidth="1"/>
    <col min="3" max="16384" width="9.140625" style="4"/>
  </cols>
  <sheetData>
    <row r="1" spans="1:2" ht="15.75">
      <c r="A1" s="68" t="s">
        <v>168</v>
      </c>
      <c r="B1" s="68"/>
    </row>
    <row r="2" spans="1:2">
      <c r="A2" s="67" t="s">
        <v>169</v>
      </c>
      <c r="B2" s="67"/>
    </row>
    <row r="3" spans="1:2">
      <c r="A3" s="36"/>
      <c r="B3" s="38"/>
    </row>
    <row r="4" spans="1:2">
      <c r="A4" s="37" t="s">
        <v>1</v>
      </c>
      <c r="B4" s="27" t="s">
        <v>0</v>
      </c>
    </row>
    <row r="5" spans="1:2" ht="15" customHeight="1">
      <c r="A5" s="69" t="s">
        <v>92</v>
      </c>
      <c r="B5" s="69"/>
    </row>
    <row r="6" spans="1:2">
      <c r="A6" s="28">
        <v>1</v>
      </c>
      <c r="B6" s="39" t="s">
        <v>68</v>
      </c>
    </row>
    <row r="7" spans="1:2" ht="32.25" customHeight="1">
      <c r="A7" s="28">
        <f>+A6+1</f>
        <v>2</v>
      </c>
      <c r="B7" s="39" t="s">
        <v>86</v>
      </c>
    </row>
    <row r="8" spans="1:2" ht="30">
      <c r="A8" s="28">
        <f t="shared" ref="A8:A18" si="0">+A7+1</f>
        <v>3</v>
      </c>
      <c r="B8" s="39" t="s">
        <v>123</v>
      </c>
    </row>
    <row r="9" spans="1:2" ht="21" customHeight="1">
      <c r="A9" s="28">
        <f t="shared" si="0"/>
        <v>4</v>
      </c>
      <c r="B9" s="39" t="s">
        <v>124</v>
      </c>
    </row>
    <row r="10" spans="1:2" ht="30">
      <c r="A10" s="28">
        <f t="shared" si="0"/>
        <v>5</v>
      </c>
      <c r="B10" s="39" t="s">
        <v>87</v>
      </c>
    </row>
    <row r="11" spans="1:2" ht="30">
      <c r="A11" s="28">
        <f t="shared" si="0"/>
        <v>6</v>
      </c>
      <c r="B11" s="39" t="s">
        <v>88</v>
      </c>
    </row>
    <row r="12" spans="1:2" ht="19.5" customHeight="1">
      <c r="A12" s="28">
        <f t="shared" si="0"/>
        <v>7</v>
      </c>
      <c r="B12" s="39" t="s">
        <v>89</v>
      </c>
    </row>
    <row r="13" spans="1:2" ht="23.1" customHeight="1">
      <c r="A13" s="28">
        <f t="shared" si="0"/>
        <v>8</v>
      </c>
      <c r="B13" s="39" t="s">
        <v>151</v>
      </c>
    </row>
    <row r="14" spans="1:2" ht="30">
      <c r="A14" s="28">
        <f t="shared" si="0"/>
        <v>9</v>
      </c>
      <c r="B14" s="39" t="s">
        <v>105</v>
      </c>
    </row>
    <row r="15" spans="1:2">
      <c r="A15" s="28">
        <f t="shared" si="0"/>
        <v>10</v>
      </c>
      <c r="B15" s="40" t="s">
        <v>125</v>
      </c>
    </row>
    <row r="16" spans="1:2">
      <c r="A16" s="28">
        <f t="shared" si="0"/>
        <v>11</v>
      </c>
      <c r="B16" s="41" t="s">
        <v>126</v>
      </c>
    </row>
    <row r="17" spans="1:2">
      <c r="A17" s="28">
        <f t="shared" si="0"/>
        <v>12</v>
      </c>
      <c r="B17" s="42" t="s">
        <v>127</v>
      </c>
    </row>
    <row r="18" spans="1:2" ht="18.75" customHeight="1">
      <c r="A18" s="28">
        <f t="shared" si="0"/>
        <v>13</v>
      </c>
      <c r="B18" s="42" t="s">
        <v>128</v>
      </c>
    </row>
  </sheetData>
  <sheetProtection algorithmName="SHA-512" hashValue="J0DHZV2XATQlZAzPCzLsMo/0S9x2fJxLrffmb2QAWd71mScVHqqO3lJ4sjviUvBS8QGTJJO+JdeBIob3tan2NQ==" saltValue="AJdEYJA4MwLVGI+LeRmHbg==" spinCount="100000" sheet="1" objects="1" scenarios="1"/>
  <mergeCells count="3">
    <mergeCell ref="A2:B2"/>
    <mergeCell ref="A1:B1"/>
    <mergeCell ref="A5:B5"/>
  </mergeCells>
  <pageMargins left="0.7" right="0.7" top="0.75" bottom="0.75" header="0.3" footer="0.3"/>
  <pageSetup paperSize="9" scale="61" orientation="landscape" verticalDpi="90" r:id="rId1"/>
  <headerFooter>
    <oddHeader>&amp;LOBC-IT MSP&amp;C Form 13: Bill of Material&amp;RInstructions</oddHeader>
    <oddFooter>&amp;C&amp;P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C14"/>
  <sheetViews>
    <sheetView zoomScaleNormal="100" zoomScaleSheetLayoutView="87" workbookViewId="0">
      <selection activeCell="A13" sqref="A13:C13"/>
    </sheetView>
  </sheetViews>
  <sheetFormatPr defaultColWidth="9.140625" defaultRowHeight="15"/>
  <cols>
    <col min="1" max="1" width="9.140625" style="4"/>
    <col min="2" max="2" width="105.140625" style="4" customWidth="1"/>
    <col min="3" max="3" width="37.28515625" style="4" customWidth="1"/>
    <col min="4" max="16384" width="9.140625" style="4"/>
  </cols>
  <sheetData>
    <row r="1" spans="1:3">
      <c r="A1" s="77" t="s">
        <v>168</v>
      </c>
      <c r="B1" s="78"/>
      <c r="C1" s="78"/>
    </row>
    <row r="2" spans="1:3">
      <c r="A2" s="74" t="s">
        <v>106</v>
      </c>
      <c r="B2" s="75"/>
      <c r="C2" s="76"/>
    </row>
    <row r="3" spans="1:3">
      <c r="A3" s="27" t="s">
        <v>1</v>
      </c>
      <c r="B3" s="27" t="s">
        <v>33</v>
      </c>
      <c r="C3" s="27" t="s">
        <v>95</v>
      </c>
    </row>
    <row r="4" spans="1:3">
      <c r="A4" s="24" t="s">
        <v>67</v>
      </c>
      <c r="B4" s="25" t="s">
        <v>164</v>
      </c>
      <c r="C4" s="26">
        <f>'LLMS &amp; Gen. Accounting in SaaS'!N7</f>
        <v>0</v>
      </c>
    </row>
    <row r="5" spans="1:3">
      <c r="A5" s="24" t="s">
        <v>77</v>
      </c>
      <c r="B5" s="25" t="s">
        <v>110</v>
      </c>
      <c r="C5" s="26">
        <f>'LLMS &amp; Gen. Accounting in SaaS'!D13</f>
        <v>0</v>
      </c>
    </row>
    <row r="6" spans="1:3">
      <c r="A6" s="24" t="s">
        <v>93</v>
      </c>
      <c r="B6" s="25" t="s">
        <v>112</v>
      </c>
      <c r="C6" s="26">
        <f>'LLMS &amp; Gen. Accounting in SaaS'!D19</f>
        <v>0</v>
      </c>
    </row>
    <row r="7" spans="1:3">
      <c r="A7" s="24" t="s">
        <v>90</v>
      </c>
      <c r="B7" s="25" t="s">
        <v>111</v>
      </c>
      <c r="C7" s="26">
        <f>'LLMS &amp; Gen. Accounting in SaaS'!D28</f>
        <v>0</v>
      </c>
    </row>
    <row r="8" spans="1:3">
      <c r="A8" s="24" t="s">
        <v>91</v>
      </c>
      <c r="B8" s="25" t="s">
        <v>109</v>
      </c>
      <c r="C8" s="26">
        <f>'LLMS &amp; Gen. Accounting in SaaS'!F35</f>
        <v>0</v>
      </c>
    </row>
    <row r="9" spans="1:3">
      <c r="A9" s="24" t="s">
        <v>136</v>
      </c>
      <c r="B9" s="25" t="s">
        <v>137</v>
      </c>
      <c r="C9" s="26">
        <f>'LLMS &amp; Gen. Accounting in SaaS'!E41</f>
        <v>0</v>
      </c>
    </row>
    <row r="10" spans="1:3">
      <c r="A10" s="24" t="s">
        <v>161</v>
      </c>
      <c r="B10" s="25" t="s">
        <v>162</v>
      </c>
      <c r="C10" s="26">
        <f>'FMS Charges'!T5</f>
        <v>0</v>
      </c>
    </row>
    <row r="11" spans="1:3">
      <c r="A11" s="79" t="s">
        <v>113</v>
      </c>
      <c r="B11" s="79"/>
      <c r="C11" s="44">
        <f>SUM(C4:C10)</f>
        <v>0</v>
      </c>
    </row>
    <row r="12" spans="1:3">
      <c r="A12" s="71"/>
      <c r="B12" s="72"/>
      <c r="C12" s="73"/>
    </row>
    <row r="13" spans="1:3" ht="164.25" customHeight="1">
      <c r="A13" s="70" t="s">
        <v>134</v>
      </c>
      <c r="B13" s="70"/>
      <c r="C13" s="70"/>
    </row>
    <row r="14" spans="1:3">
      <c r="A14" s="70"/>
      <c r="B14" s="70"/>
      <c r="C14" s="70"/>
    </row>
  </sheetData>
  <sheetProtection algorithmName="SHA-512" hashValue="EXhffzyvB7gE+mMKYRwuVs6EPUGDhDfGgCZ8da6NwL//cRING4HzIXfprLys0WH1f6URdRDXdQ8XsTsfJ7C9bw==" saltValue="TlkZcF9pPNZNtJxHV7+I7g==" spinCount="100000" sheet="1" objects="1" scenarios="1"/>
  <mergeCells count="6">
    <mergeCell ref="A14:C14"/>
    <mergeCell ref="A12:C12"/>
    <mergeCell ref="A2:C2"/>
    <mergeCell ref="A1:C1"/>
    <mergeCell ref="A11:B11"/>
    <mergeCell ref="A13:C13"/>
  </mergeCells>
  <pageMargins left="0.7" right="0.7" top="0.75" bottom="0.75" header="0.3" footer="0.3"/>
  <pageSetup paperSize="9" scale="80" orientation="landscape" verticalDpi="90" r:id="rId1"/>
  <headerFooter>
    <oddHeader>&amp;LOBC-IT MSP&amp;CForm 13: Bill of Material&amp;R Summary</oddHeader>
    <oddFooter>&amp;C&amp;P of &amp;N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C2:O59"/>
  <sheetViews>
    <sheetView topLeftCell="B47" workbookViewId="0">
      <selection activeCell="D55" sqref="D55"/>
    </sheetView>
  </sheetViews>
  <sheetFormatPr defaultColWidth="9.140625" defaultRowHeight="15"/>
  <cols>
    <col min="1" max="2" width="9.140625" style="1"/>
    <col min="3" max="3" width="4.85546875" style="1" bestFit="1" customWidth="1"/>
    <col min="4" max="4" width="28" style="1" customWidth="1"/>
    <col min="5" max="5" width="11.7109375" style="1" customWidth="1"/>
    <col min="6" max="6" width="26.5703125" style="1" customWidth="1"/>
    <col min="7" max="7" width="13" style="1" customWidth="1"/>
    <col min="8" max="16384" width="9.140625" style="1"/>
  </cols>
  <sheetData>
    <row r="2" spans="3:15" ht="15" customHeight="1">
      <c r="C2" s="88" t="s">
        <v>71</v>
      </c>
      <c r="D2" s="88"/>
      <c r="E2" s="88"/>
      <c r="F2" s="88"/>
      <c r="G2" s="88"/>
      <c r="H2" s="88"/>
      <c r="I2" s="88"/>
      <c r="J2" s="88"/>
      <c r="K2" s="88"/>
      <c r="L2" s="88"/>
      <c r="M2" s="88"/>
      <c r="N2" s="88"/>
      <c r="O2" s="88"/>
    </row>
    <row r="3" spans="3:15" ht="46.5" customHeight="1">
      <c r="C3" s="7" t="s">
        <v>1</v>
      </c>
      <c r="D3" s="12" t="s">
        <v>33</v>
      </c>
      <c r="E3" s="12" t="s">
        <v>2</v>
      </c>
      <c r="F3" s="9" t="s">
        <v>32</v>
      </c>
      <c r="G3" s="9" t="s">
        <v>46</v>
      </c>
      <c r="H3" s="9" t="s">
        <v>27</v>
      </c>
      <c r="I3" s="9" t="s">
        <v>28</v>
      </c>
      <c r="J3" s="9" t="s">
        <v>29</v>
      </c>
      <c r="K3" s="9" t="s">
        <v>30</v>
      </c>
      <c r="L3" s="9" t="s">
        <v>31</v>
      </c>
      <c r="M3" s="9" t="s">
        <v>48</v>
      </c>
      <c r="N3" s="9" t="s">
        <v>49</v>
      </c>
      <c r="O3" s="9" t="s">
        <v>74</v>
      </c>
    </row>
    <row r="4" spans="3:15" ht="46.5" customHeight="1">
      <c r="C4" s="17" t="s">
        <v>57</v>
      </c>
      <c r="D4" s="17" t="s">
        <v>76</v>
      </c>
      <c r="E4" s="17"/>
      <c r="F4" s="17"/>
      <c r="G4" s="17"/>
      <c r="H4" s="18"/>
      <c r="I4" s="18"/>
      <c r="J4" s="18"/>
      <c r="K4" s="18"/>
      <c r="L4" s="18"/>
      <c r="M4" s="18"/>
      <c r="N4" s="18"/>
      <c r="O4" s="18"/>
    </row>
    <row r="5" spans="3:15">
      <c r="C5" s="83">
        <v>1</v>
      </c>
      <c r="D5" s="82" t="s">
        <v>18</v>
      </c>
      <c r="E5" s="82" t="s">
        <v>3</v>
      </c>
      <c r="F5" s="82" t="s">
        <v>38</v>
      </c>
      <c r="G5" s="82"/>
      <c r="H5" s="82"/>
      <c r="I5" s="82"/>
      <c r="J5" s="82"/>
      <c r="K5" s="82"/>
      <c r="L5" s="82"/>
      <c r="M5" s="82"/>
      <c r="N5" s="82"/>
      <c r="O5" s="82"/>
    </row>
    <row r="6" spans="3:15">
      <c r="C6" s="83"/>
      <c r="D6" s="82"/>
      <c r="E6" s="82"/>
      <c r="F6" s="82"/>
      <c r="G6" s="82"/>
      <c r="H6" s="82"/>
      <c r="I6" s="82"/>
      <c r="J6" s="82"/>
      <c r="K6" s="82"/>
      <c r="L6" s="82"/>
      <c r="M6" s="82"/>
      <c r="N6" s="82"/>
      <c r="O6" s="82"/>
    </row>
    <row r="7" spans="3:15">
      <c r="C7" s="83">
        <v>2</v>
      </c>
      <c r="D7" s="82" t="s">
        <v>18</v>
      </c>
      <c r="E7" s="83" t="s">
        <v>3</v>
      </c>
      <c r="F7" s="83" t="s">
        <v>5</v>
      </c>
      <c r="G7" s="83"/>
      <c r="H7" s="83"/>
      <c r="I7" s="83"/>
      <c r="J7" s="83"/>
      <c r="K7" s="83"/>
      <c r="L7" s="83"/>
      <c r="M7" s="83"/>
      <c r="N7" s="83"/>
      <c r="O7" s="83"/>
    </row>
    <row r="8" spans="3:15">
      <c r="C8" s="83"/>
      <c r="D8" s="82"/>
      <c r="E8" s="83"/>
      <c r="F8" s="83"/>
      <c r="G8" s="83"/>
      <c r="H8" s="83"/>
      <c r="I8" s="83"/>
      <c r="J8" s="83"/>
      <c r="K8" s="83"/>
      <c r="L8" s="83"/>
      <c r="M8" s="83"/>
      <c r="N8" s="83"/>
      <c r="O8" s="83"/>
    </row>
    <row r="9" spans="3:15">
      <c r="C9" s="83">
        <v>3</v>
      </c>
      <c r="D9" s="82" t="s">
        <v>18</v>
      </c>
      <c r="E9" s="82" t="s">
        <v>3</v>
      </c>
      <c r="F9" s="82" t="s">
        <v>4</v>
      </c>
      <c r="G9" s="82"/>
      <c r="H9" s="82"/>
      <c r="I9" s="82"/>
      <c r="J9" s="82"/>
      <c r="K9" s="82"/>
      <c r="L9" s="82"/>
      <c r="M9" s="82"/>
      <c r="N9" s="82"/>
      <c r="O9" s="82"/>
    </row>
    <row r="10" spans="3:15">
      <c r="C10" s="83"/>
      <c r="D10" s="82"/>
      <c r="E10" s="82"/>
      <c r="F10" s="82"/>
      <c r="G10" s="82"/>
      <c r="H10" s="82"/>
      <c r="I10" s="82"/>
      <c r="J10" s="82"/>
      <c r="K10" s="82"/>
      <c r="L10" s="82"/>
      <c r="M10" s="82"/>
      <c r="N10" s="82"/>
      <c r="O10" s="82"/>
    </row>
    <row r="11" spans="3:15">
      <c r="C11" s="83">
        <v>4</v>
      </c>
      <c r="D11" s="82" t="s">
        <v>19</v>
      </c>
      <c r="E11" s="83" t="s">
        <v>6</v>
      </c>
      <c r="F11" s="83" t="s">
        <v>7</v>
      </c>
      <c r="G11" s="83"/>
      <c r="H11" s="83"/>
      <c r="I11" s="83"/>
      <c r="J11" s="83"/>
      <c r="K11" s="83"/>
      <c r="L11" s="83"/>
      <c r="M11" s="83"/>
      <c r="N11" s="83"/>
      <c r="O11" s="83"/>
    </row>
    <row r="12" spans="3:15">
      <c r="C12" s="83"/>
      <c r="D12" s="82"/>
      <c r="E12" s="83"/>
      <c r="F12" s="83"/>
      <c r="G12" s="83"/>
      <c r="H12" s="83"/>
      <c r="I12" s="83"/>
      <c r="J12" s="83"/>
      <c r="K12" s="83"/>
      <c r="L12" s="83"/>
      <c r="M12" s="83"/>
      <c r="N12" s="83"/>
      <c r="O12" s="83"/>
    </row>
    <row r="13" spans="3:15">
      <c r="C13" s="83">
        <v>5</v>
      </c>
      <c r="D13" s="82" t="s">
        <v>19</v>
      </c>
      <c r="E13" s="82" t="s">
        <v>6</v>
      </c>
      <c r="F13" s="82" t="s">
        <v>8</v>
      </c>
      <c r="G13" s="82"/>
      <c r="H13" s="82"/>
      <c r="I13" s="82"/>
      <c r="J13" s="82"/>
      <c r="K13" s="82"/>
      <c r="L13" s="82"/>
      <c r="M13" s="82"/>
      <c r="N13" s="82"/>
      <c r="O13" s="82"/>
    </row>
    <row r="14" spans="3:15">
      <c r="C14" s="83"/>
      <c r="D14" s="82"/>
      <c r="E14" s="82"/>
      <c r="F14" s="82"/>
      <c r="G14" s="82"/>
      <c r="H14" s="82"/>
      <c r="I14" s="82"/>
      <c r="J14" s="82"/>
      <c r="K14" s="82"/>
      <c r="L14" s="82"/>
      <c r="M14" s="82"/>
      <c r="N14" s="82"/>
      <c r="O14" s="82"/>
    </row>
    <row r="15" spans="3:15">
      <c r="C15" s="83">
        <v>6</v>
      </c>
      <c r="D15" s="82" t="s">
        <v>19</v>
      </c>
      <c r="E15" s="82" t="s">
        <v>9</v>
      </c>
      <c r="F15" s="82" t="s">
        <v>13</v>
      </c>
      <c r="G15" s="82"/>
      <c r="H15" s="82"/>
      <c r="I15" s="82"/>
      <c r="J15" s="82"/>
      <c r="K15" s="82"/>
      <c r="L15" s="82"/>
      <c r="M15" s="82"/>
      <c r="N15" s="82"/>
      <c r="O15" s="82"/>
    </row>
    <row r="16" spans="3:15">
      <c r="C16" s="83"/>
      <c r="D16" s="82"/>
      <c r="E16" s="82"/>
      <c r="F16" s="82"/>
      <c r="G16" s="82"/>
      <c r="H16" s="82"/>
      <c r="I16" s="82"/>
      <c r="J16" s="82"/>
      <c r="K16" s="82"/>
      <c r="L16" s="82"/>
      <c r="M16" s="82"/>
      <c r="N16" s="82"/>
      <c r="O16" s="82"/>
    </row>
    <row r="17" spans="3:15">
      <c r="C17" s="83">
        <v>7</v>
      </c>
      <c r="D17" s="82" t="s">
        <v>39</v>
      </c>
      <c r="E17" s="82" t="s">
        <v>14</v>
      </c>
      <c r="F17" s="82" t="s">
        <v>10</v>
      </c>
      <c r="G17" s="82"/>
      <c r="H17" s="82"/>
      <c r="I17" s="82"/>
      <c r="J17" s="82"/>
      <c r="K17" s="82"/>
      <c r="L17" s="82"/>
      <c r="M17" s="82"/>
      <c r="N17" s="82"/>
      <c r="O17" s="82"/>
    </row>
    <row r="18" spans="3:15">
      <c r="C18" s="83"/>
      <c r="D18" s="82"/>
      <c r="E18" s="82"/>
      <c r="F18" s="82"/>
      <c r="G18" s="82"/>
      <c r="H18" s="82"/>
      <c r="I18" s="82"/>
      <c r="J18" s="82"/>
      <c r="K18" s="82"/>
      <c r="L18" s="82"/>
      <c r="M18" s="82"/>
      <c r="N18" s="82"/>
      <c r="O18" s="82"/>
    </row>
    <row r="19" spans="3:15">
      <c r="C19" s="83">
        <v>8</v>
      </c>
      <c r="D19" s="82" t="s">
        <v>42</v>
      </c>
      <c r="E19" s="82" t="s">
        <v>12</v>
      </c>
      <c r="F19" s="82" t="s">
        <v>15</v>
      </c>
      <c r="G19" s="82"/>
      <c r="H19" s="82"/>
      <c r="I19" s="82"/>
      <c r="J19" s="82"/>
      <c r="K19" s="82"/>
      <c r="L19" s="82"/>
      <c r="M19" s="82"/>
      <c r="N19" s="82"/>
      <c r="O19" s="82"/>
    </row>
    <row r="20" spans="3:15">
      <c r="C20" s="83"/>
      <c r="D20" s="82"/>
      <c r="E20" s="82"/>
      <c r="F20" s="82"/>
      <c r="G20" s="82"/>
      <c r="H20" s="82"/>
      <c r="I20" s="82"/>
      <c r="J20" s="82"/>
      <c r="K20" s="82"/>
      <c r="L20" s="82"/>
      <c r="M20" s="82"/>
      <c r="N20" s="82"/>
      <c r="O20" s="82"/>
    </row>
    <row r="21" spans="3:15">
      <c r="C21" s="83">
        <v>9</v>
      </c>
      <c r="D21" s="82" t="s">
        <v>42</v>
      </c>
      <c r="E21" s="82" t="s">
        <v>12</v>
      </c>
      <c r="F21" s="82" t="s">
        <v>16</v>
      </c>
      <c r="G21" s="82"/>
      <c r="H21" s="82"/>
      <c r="I21" s="82"/>
      <c r="J21" s="82"/>
      <c r="K21" s="82"/>
      <c r="L21" s="82"/>
      <c r="M21" s="82"/>
      <c r="N21" s="82"/>
      <c r="O21" s="82"/>
    </row>
    <row r="22" spans="3:15">
      <c r="C22" s="83"/>
      <c r="D22" s="82"/>
      <c r="E22" s="82"/>
      <c r="F22" s="82"/>
      <c r="G22" s="82"/>
      <c r="H22" s="82"/>
      <c r="I22" s="82"/>
      <c r="J22" s="82"/>
      <c r="K22" s="82"/>
      <c r="L22" s="82"/>
      <c r="M22" s="82"/>
      <c r="N22" s="82"/>
      <c r="O22" s="82"/>
    </row>
    <row r="23" spans="3:15">
      <c r="C23" s="83">
        <v>10</v>
      </c>
      <c r="D23" s="82" t="s">
        <v>42</v>
      </c>
      <c r="E23" s="82" t="s">
        <v>12</v>
      </c>
      <c r="F23" s="82" t="s">
        <v>17</v>
      </c>
      <c r="G23" s="82"/>
      <c r="H23" s="82"/>
      <c r="I23" s="82"/>
      <c r="J23" s="82"/>
      <c r="K23" s="82"/>
      <c r="L23" s="82"/>
      <c r="M23" s="82"/>
      <c r="N23" s="82"/>
      <c r="O23" s="82"/>
    </row>
    <row r="24" spans="3:15">
      <c r="C24" s="83"/>
      <c r="D24" s="82"/>
      <c r="E24" s="82"/>
      <c r="F24" s="82"/>
      <c r="G24" s="82"/>
      <c r="H24" s="82"/>
      <c r="I24" s="82"/>
      <c r="J24" s="82"/>
      <c r="K24" s="82"/>
      <c r="L24" s="82"/>
      <c r="M24" s="82"/>
      <c r="N24" s="82"/>
      <c r="O24" s="82"/>
    </row>
    <row r="25" spans="3:15">
      <c r="C25" s="83">
        <v>11</v>
      </c>
      <c r="D25" s="82" t="s">
        <v>40</v>
      </c>
      <c r="E25" s="82" t="s">
        <v>11</v>
      </c>
      <c r="F25" s="82" t="s">
        <v>41</v>
      </c>
      <c r="G25" s="82"/>
      <c r="H25" s="82"/>
      <c r="I25" s="82"/>
      <c r="J25" s="82"/>
      <c r="K25" s="82"/>
      <c r="L25" s="82"/>
      <c r="M25" s="82"/>
      <c r="N25" s="82"/>
      <c r="O25" s="82"/>
    </row>
    <row r="26" spans="3:15">
      <c r="C26" s="83"/>
      <c r="D26" s="82"/>
      <c r="E26" s="82"/>
      <c r="F26" s="82"/>
      <c r="G26" s="82"/>
      <c r="H26" s="82"/>
      <c r="I26" s="82"/>
      <c r="J26" s="82"/>
      <c r="K26" s="82"/>
      <c r="L26" s="82"/>
      <c r="M26" s="82"/>
      <c r="N26" s="82"/>
      <c r="O26" s="82"/>
    </row>
    <row r="27" spans="3:15" ht="30">
      <c r="C27" s="14"/>
      <c r="D27" s="14" t="s">
        <v>69</v>
      </c>
      <c r="E27" s="14"/>
      <c r="F27" s="14"/>
      <c r="G27" s="14"/>
      <c r="H27" s="14"/>
      <c r="I27" s="14"/>
      <c r="J27" s="14"/>
      <c r="K27" s="14"/>
      <c r="L27" s="14"/>
      <c r="M27" s="14"/>
      <c r="N27" s="14"/>
      <c r="O27" s="14"/>
    </row>
    <row r="28" spans="3:15">
      <c r="C28" s="17" t="s">
        <v>77</v>
      </c>
      <c r="D28" s="17" t="s">
        <v>72</v>
      </c>
      <c r="E28" s="17"/>
      <c r="F28" s="17"/>
      <c r="G28" s="17"/>
      <c r="H28" s="18"/>
      <c r="I28" s="18"/>
      <c r="J28" s="18"/>
      <c r="K28" s="18"/>
      <c r="L28" s="18"/>
      <c r="M28" s="18"/>
      <c r="N28" s="18"/>
      <c r="O28" s="18"/>
    </row>
    <row r="29" spans="3:15" ht="45">
      <c r="C29" s="8" t="s">
        <v>1</v>
      </c>
      <c r="D29" s="8" t="s">
        <v>73</v>
      </c>
      <c r="E29" s="8" t="s">
        <v>34</v>
      </c>
      <c r="F29" s="8" t="s">
        <v>35</v>
      </c>
      <c r="G29" s="8" t="s">
        <v>26</v>
      </c>
      <c r="H29" s="9" t="s">
        <v>27</v>
      </c>
      <c r="I29" s="9" t="s">
        <v>28</v>
      </c>
      <c r="J29" s="9" t="s">
        <v>29</v>
      </c>
      <c r="K29" s="9" t="s">
        <v>30</v>
      </c>
      <c r="L29" s="9" t="s">
        <v>31</v>
      </c>
      <c r="M29" s="9" t="s">
        <v>48</v>
      </c>
      <c r="N29" s="9" t="s">
        <v>49</v>
      </c>
      <c r="O29" s="9" t="s">
        <v>74</v>
      </c>
    </row>
    <row r="30" spans="3:15">
      <c r="C30" s="2">
        <v>1</v>
      </c>
      <c r="D30" s="5" t="s">
        <v>18</v>
      </c>
      <c r="E30" s="2"/>
      <c r="F30" s="5"/>
      <c r="G30" s="5"/>
      <c r="H30" s="2"/>
      <c r="I30" s="2"/>
      <c r="J30" s="2"/>
      <c r="K30" s="2"/>
      <c r="L30" s="2"/>
      <c r="M30" s="2"/>
      <c r="N30" s="2"/>
      <c r="O30" s="2"/>
    </row>
    <row r="31" spans="3:15">
      <c r="C31" s="2">
        <v>2</v>
      </c>
      <c r="D31" s="5" t="s">
        <v>19</v>
      </c>
      <c r="E31" s="2"/>
      <c r="F31" s="5"/>
      <c r="G31" s="5"/>
      <c r="H31" s="2"/>
      <c r="I31" s="2"/>
      <c r="J31" s="2"/>
      <c r="K31" s="2"/>
      <c r="L31" s="2"/>
      <c r="M31" s="2"/>
      <c r="N31" s="2"/>
      <c r="O31" s="2"/>
    </row>
    <row r="32" spans="3:15">
      <c r="C32" s="2">
        <v>3</v>
      </c>
      <c r="D32" s="5" t="s">
        <v>20</v>
      </c>
      <c r="E32" s="2"/>
      <c r="F32" s="5"/>
      <c r="G32" s="5"/>
      <c r="H32" s="2"/>
      <c r="I32" s="2"/>
      <c r="J32" s="2"/>
      <c r="K32" s="2"/>
      <c r="L32" s="2"/>
      <c r="M32" s="2"/>
      <c r="N32" s="2"/>
      <c r="O32" s="2"/>
    </row>
    <row r="33" spans="3:15">
      <c r="C33" s="2">
        <v>4</v>
      </c>
      <c r="D33" s="5" t="s">
        <v>21</v>
      </c>
      <c r="E33" s="2"/>
      <c r="F33" s="5"/>
      <c r="G33" s="5"/>
      <c r="H33" s="2"/>
      <c r="I33" s="2"/>
      <c r="J33" s="2"/>
      <c r="K33" s="2"/>
      <c r="L33" s="2"/>
      <c r="M33" s="2"/>
      <c r="N33" s="2"/>
      <c r="O33" s="2"/>
    </row>
    <row r="34" spans="3:15">
      <c r="C34" s="2">
        <v>5</v>
      </c>
      <c r="D34" s="5" t="s">
        <v>40</v>
      </c>
      <c r="E34" s="2"/>
      <c r="F34" s="5"/>
      <c r="G34" s="5"/>
      <c r="H34" s="2"/>
      <c r="I34" s="2"/>
      <c r="J34" s="2"/>
      <c r="K34" s="2"/>
      <c r="L34" s="2"/>
      <c r="M34" s="2"/>
      <c r="N34" s="2"/>
      <c r="O34" s="2"/>
    </row>
    <row r="35" spans="3:15">
      <c r="C35" s="2">
        <v>6</v>
      </c>
      <c r="D35" s="5" t="s">
        <v>36</v>
      </c>
      <c r="E35" s="2"/>
      <c r="F35" s="5"/>
      <c r="G35" s="5"/>
      <c r="H35" s="2"/>
      <c r="I35" s="2"/>
      <c r="J35" s="2"/>
      <c r="K35" s="2"/>
      <c r="L35" s="2"/>
      <c r="M35" s="2"/>
      <c r="N35" s="2"/>
      <c r="O35" s="2"/>
    </row>
    <row r="36" spans="3:15" ht="45">
      <c r="C36" s="2">
        <v>7</v>
      </c>
      <c r="D36" s="5" t="s">
        <v>43</v>
      </c>
      <c r="E36" s="2"/>
      <c r="F36" s="5"/>
      <c r="G36" s="5"/>
      <c r="H36" s="2"/>
      <c r="I36" s="2"/>
      <c r="J36" s="2"/>
      <c r="K36" s="2"/>
      <c r="L36" s="2"/>
      <c r="M36" s="2"/>
      <c r="N36" s="2"/>
      <c r="O36" s="2"/>
    </row>
    <row r="37" spans="3:15">
      <c r="C37" s="2">
        <v>8</v>
      </c>
      <c r="D37" s="3" t="s">
        <v>22</v>
      </c>
      <c r="E37" s="2"/>
      <c r="F37" s="5"/>
      <c r="G37" s="5"/>
      <c r="H37" s="2"/>
      <c r="I37" s="2"/>
      <c r="J37" s="2"/>
      <c r="K37" s="2"/>
      <c r="L37" s="2"/>
      <c r="M37" s="2"/>
      <c r="N37" s="2"/>
      <c r="O37" s="2"/>
    </row>
    <row r="38" spans="3:15">
      <c r="C38" s="2">
        <v>9</v>
      </c>
      <c r="D38" s="5" t="s">
        <v>23</v>
      </c>
      <c r="E38" s="2"/>
      <c r="F38" s="5"/>
      <c r="G38" s="5"/>
      <c r="H38" s="2"/>
      <c r="I38" s="2"/>
      <c r="J38" s="2"/>
      <c r="K38" s="2"/>
      <c r="L38" s="2"/>
      <c r="M38" s="2"/>
      <c r="N38" s="2"/>
      <c r="O38" s="2"/>
    </row>
    <row r="39" spans="3:15">
      <c r="C39" s="2">
        <v>10</v>
      </c>
      <c r="D39" s="5" t="s">
        <v>24</v>
      </c>
      <c r="E39" s="2"/>
      <c r="F39" s="5"/>
      <c r="G39" s="5"/>
      <c r="H39" s="2"/>
      <c r="I39" s="2"/>
      <c r="J39" s="2"/>
      <c r="K39" s="2"/>
      <c r="L39" s="2"/>
      <c r="M39" s="2"/>
      <c r="N39" s="2"/>
      <c r="O39" s="2"/>
    </row>
    <row r="40" spans="3:15">
      <c r="C40" s="2">
        <v>11</v>
      </c>
      <c r="D40" s="5" t="s">
        <v>25</v>
      </c>
      <c r="E40" s="2"/>
      <c r="F40" s="5"/>
      <c r="G40" s="5"/>
      <c r="H40" s="2"/>
      <c r="I40" s="2"/>
      <c r="J40" s="2"/>
      <c r="K40" s="2"/>
      <c r="L40" s="2"/>
      <c r="M40" s="2"/>
      <c r="N40" s="2"/>
      <c r="O40" s="2"/>
    </row>
    <row r="41" spans="3:15">
      <c r="C41" s="2">
        <v>12</v>
      </c>
      <c r="D41" s="5" t="s">
        <v>44</v>
      </c>
      <c r="E41" s="2"/>
      <c r="F41" s="5"/>
      <c r="G41" s="5"/>
      <c r="H41" s="2"/>
      <c r="I41" s="2"/>
      <c r="J41" s="2"/>
      <c r="K41" s="2"/>
      <c r="L41" s="2"/>
      <c r="M41" s="2"/>
      <c r="N41" s="2"/>
      <c r="O41" s="2"/>
    </row>
    <row r="42" spans="3:15">
      <c r="C42" s="2">
        <v>13</v>
      </c>
      <c r="D42" s="5" t="s">
        <v>45</v>
      </c>
      <c r="E42" s="2"/>
      <c r="F42" s="5"/>
      <c r="G42" s="5"/>
      <c r="H42" s="2"/>
      <c r="I42" s="2"/>
      <c r="J42" s="2"/>
      <c r="K42" s="2"/>
      <c r="L42" s="2"/>
      <c r="M42" s="2"/>
      <c r="N42" s="2"/>
      <c r="O42" s="2"/>
    </row>
    <row r="43" spans="3:15">
      <c r="C43" s="2">
        <v>14</v>
      </c>
      <c r="D43" s="5" t="s">
        <v>37</v>
      </c>
      <c r="E43" s="2"/>
      <c r="F43" s="5"/>
      <c r="G43" s="5"/>
      <c r="H43" s="2"/>
      <c r="I43" s="2"/>
      <c r="J43" s="2"/>
      <c r="K43" s="2"/>
      <c r="L43" s="2"/>
      <c r="M43" s="2"/>
      <c r="N43" s="2"/>
      <c r="O43" s="2"/>
    </row>
    <row r="44" spans="3:15">
      <c r="C44" s="14"/>
      <c r="D44" s="14" t="s">
        <v>75</v>
      </c>
      <c r="E44" s="14"/>
      <c r="F44" s="14"/>
      <c r="G44" s="14"/>
      <c r="H44" s="14"/>
      <c r="I44" s="14"/>
      <c r="J44" s="14"/>
      <c r="K44" s="14"/>
      <c r="L44" s="14"/>
      <c r="M44" s="14"/>
      <c r="N44" s="14"/>
      <c r="O44" s="14"/>
    </row>
    <row r="45" spans="3:15" ht="30">
      <c r="C45" s="17" t="s">
        <v>78</v>
      </c>
      <c r="D45" s="17" t="s">
        <v>85</v>
      </c>
      <c r="E45" s="17"/>
      <c r="F45" s="17"/>
      <c r="G45" s="17"/>
      <c r="H45" s="18"/>
      <c r="I45" s="18"/>
      <c r="J45" s="18"/>
      <c r="K45" s="18"/>
      <c r="L45" s="18"/>
      <c r="M45" s="18"/>
      <c r="N45" s="18"/>
      <c r="O45" s="18"/>
    </row>
    <row r="46" spans="3:15" s="19" customFormat="1" ht="45">
      <c r="C46" s="21" t="s">
        <v>82</v>
      </c>
      <c r="D46" s="21" t="s">
        <v>58</v>
      </c>
      <c r="E46" s="21" t="s">
        <v>59</v>
      </c>
      <c r="F46" s="21" t="s">
        <v>60</v>
      </c>
      <c r="G46" s="21" t="s">
        <v>61</v>
      </c>
      <c r="H46" s="9" t="s">
        <v>27</v>
      </c>
      <c r="I46" s="9" t="s">
        <v>28</v>
      </c>
      <c r="J46" s="9" t="s">
        <v>29</v>
      </c>
      <c r="K46" s="9" t="s">
        <v>30</v>
      </c>
      <c r="L46" s="9" t="s">
        <v>31</v>
      </c>
      <c r="M46" s="9" t="s">
        <v>48</v>
      </c>
      <c r="N46" s="9" t="s">
        <v>49</v>
      </c>
      <c r="O46" s="9" t="s">
        <v>74</v>
      </c>
    </row>
    <row r="47" spans="3:15" ht="45">
      <c r="C47" s="13">
        <v>1</v>
      </c>
      <c r="D47" s="5" t="s">
        <v>62</v>
      </c>
      <c r="E47" s="13" t="s">
        <v>70</v>
      </c>
      <c r="F47" s="13"/>
      <c r="G47" s="22">
        <v>300000</v>
      </c>
      <c r="H47" s="13"/>
      <c r="I47" s="13"/>
      <c r="J47" s="13"/>
      <c r="K47" s="13"/>
      <c r="L47" s="13"/>
      <c r="M47" s="13"/>
      <c r="N47" s="13"/>
      <c r="O47" s="13"/>
    </row>
    <row r="48" spans="3:15" ht="30">
      <c r="C48" s="13">
        <v>2</v>
      </c>
      <c r="D48" s="5" t="s">
        <v>6</v>
      </c>
      <c r="E48" s="13" t="s">
        <v>64</v>
      </c>
      <c r="F48" s="13"/>
      <c r="G48" s="22">
        <v>50000</v>
      </c>
      <c r="H48" s="13"/>
      <c r="I48" s="13"/>
      <c r="J48" s="13"/>
      <c r="K48" s="13"/>
      <c r="L48" s="13"/>
      <c r="M48" s="13"/>
      <c r="N48" s="13"/>
      <c r="O48" s="13"/>
    </row>
    <row r="49" spans="3:15" ht="30">
      <c r="C49" s="13">
        <v>3</v>
      </c>
      <c r="D49" s="5" t="s">
        <v>63</v>
      </c>
      <c r="E49" s="13" t="s">
        <v>66</v>
      </c>
      <c r="F49" s="13"/>
      <c r="G49" s="22">
        <v>40000</v>
      </c>
      <c r="H49" s="13"/>
      <c r="I49" s="13"/>
      <c r="J49" s="13"/>
      <c r="K49" s="13"/>
      <c r="L49" s="13"/>
      <c r="M49" s="13"/>
      <c r="N49" s="13"/>
      <c r="O49" s="13"/>
    </row>
    <row r="50" spans="3:15" ht="30">
      <c r="C50" s="13">
        <v>4</v>
      </c>
      <c r="D50" s="5" t="s">
        <v>12</v>
      </c>
      <c r="E50" s="13" t="s">
        <v>65</v>
      </c>
      <c r="F50" s="13"/>
      <c r="G50" s="22">
        <v>500000</v>
      </c>
      <c r="H50" s="13"/>
      <c r="I50" s="13"/>
      <c r="J50" s="13"/>
      <c r="K50" s="13"/>
      <c r="L50" s="13"/>
      <c r="M50" s="13"/>
      <c r="N50" s="13"/>
      <c r="O50" s="13"/>
    </row>
    <row r="51" spans="3:15" ht="30">
      <c r="C51" s="14"/>
      <c r="D51" s="14" t="s">
        <v>79</v>
      </c>
      <c r="E51" s="14"/>
      <c r="F51" s="14"/>
      <c r="G51" s="14"/>
      <c r="H51" s="14"/>
      <c r="I51" s="14"/>
      <c r="J51" s="14"/>
      <c r="K51" s="14"/>
      <c r="L51" s="14"/>
      <c r="M51" s="14"/>
      <c r="N51" s="14"/>
      <c r="O51" s="14"/>
    </row>
    <row r="52" spans="3:15" ht="30">
      <c r="C52" s="17" t="s">
        <v>81</v>
      </c>
      <c r="D52" s="17" t="s">
        <v>80</v>
      </c>
      <c r="E52" s="17"/>
      <c r="F52" s="17"/>
      <c r="G52" s="17"/>
      <c r="H52" s="18"/>
      <c r="I52" s="18"/>
      <c r="J52" s="18"/>
      <c r="K52" s="18"/>
      <c r="L52" s="18"/>
      <c r="M52" s="18"/>
      <c r="N52" s="18"/>
      <c r="O52" s="18"/>
    </row>
    <row r="53" spans="3:15" s="19" customFormat="1" ht="45">
      <c r="C53" s="9" t="s">
        <v>1</v>
      </c>
      <c r="D53" s="20" t="s">
        <v>47</v>
      </c>
      <c r="E53" s="84" t="s">
        <v>50</v>
      </c>
      <c r="F53" s="85"/>
      <c r="G53" s="9" t="s">
        <v>46</v>
      </c>
      <c r="H53" s="9" t="s">
        <v>27</v>
      </c>
      <c r="I53" s="9" t="s">
        <v>28</v>
      </c>
      <c r="J53" s="9" t="s">
        <v>29</v>
      </c>
      <c r="K53" s="9" t="s">
        <v>30</v>
      </c>
      <c r="L53" s="9" t="s">
        <v>31</v>
      </c>
      <c r="M53" s="9" t="s">
        <v>48</v>
      </c>
      <c r="N53" s="9" t="s">
        <v>49</v>
      </c>
      <c r="O53" s="9" t="s">
        <v>74</v>
      </c>
    </row>
    <row r="54" spans="3:15" ht="30">
      <c r="C54" s="2">
        <v>1</v>
      </c>
      <c r="D54" s="6" t="s">
        <v>51</v>
      </c>
      <c r="E54" s="86" t="s">
        <v>52</v>
      </c>
      <c r="F54" s="87"/>
      <c r="G54" s="2">
        <v>4</v>
      </c>
      <c r="H54" s="2"/>
      <c r="I54" s="2"/>
      <c r="J54" s="2"/>
      <c r="K54" s="2"/>
      <c r="L54" s="2"/>
      <c r="M54" s="2"/>
      <c r="N54" s="2"/>
      <c r="O54" s="2"/>
    </row>
    <row r="55" spans="3:15" ht="30">
      <c r="C55" s="2">
        <v>2</v>
      </c>
      <c r="D55" s="6" t="s">
        <v>53</v>
      </c>
      <c r="E55" s="86" t="s">
        <v>54</v>
      </c>
      <c r="F55" s="87"/>
      <c r="G55" s="2">
        <v>2</v>
      </c>
      <c r="H55" s="2"/>
      <c r="I55" s="2"/>
      <c r="J55" s="2"/>
      <c r="K55" s="2"/>
      <c r="L55" s="2"/>
      <c r="M55" s="2"/>
      <c r="N55" s="2"/>
      <c r="O55" s="2"/>
    </row>
    <row r="56" spans="3:15" ht="30">
      <c r="C56" s="2">
        <v>3</v>
      </c>
      <c r="D56" s="6" t="s">
        <v>55</v>
      </c>
      <c r="E56" s="86" t="s">
        <v>54</v>
      </c>
      <c r="F56" s="87"/>
      <c r="G56" s="2">
        <v>2</v>
      </c>
      <c r="H56" s="2"/>
      <c r="I56" s="2"/>
      <c r="J56" s="2"/>
      <c r="K56" s="2"/>
      <c r="L56" s="2"/>
      <c r="M56" s="2"/>
      <c r="N56" s="2"/>
      <c r="O56" s="2"/>
    </row>
    <row r="57" spans="3:15" ht="30">
      <c r="C57" s="2">
        <v>4</v>
      </c>
      <c r="D57" s="6" t="s">
        <v>56</v>
      </c>
      <c r="E57" s="86" t="s">
        <v>52</v>
      </c>
      <c r="F57" s="87"/>
      <c r="G57" s="2">
        <v>4</v>
      </c>
      <c r="H57" s="2"/>
      <c r="I57" s="2"/>
      <c r="J57" s="2"/>
      <c r="K57" s="2"/>
      <c r="L57" s="2"/>
      <c r="M57" s="2"/>
      <c r="N57" s="2"/>
      <c r="O57" s="2"/>
    </row>
    <row r="58" spans="3:15" ht="30">
      <c r="C58" s="15"/>
      <c r="D58" s="16" t="s">
        <v>83</v>
      </c>
      <c r="E58" s="80"/>
      <c r="F58" s="81"/>
      <c r="G58" s="15"/>
      <c r="H58" s="15"/>
      <c r="I58" s="15"/>
      <c r="J58" s="15"/>
      <c r="K58" s="15"/>
      <c r="L58" s="15"/>
      <c r="M58" s="15"/>
      <c r="N58" s="15"/>
      <c r="O58" s="15"/>
    </row>
    <row r="59" spans="3:15">
      <c r="C59" s="10"/>
      <c r="D59" s="11" t="s">
        <v>84</v>
      </c>
      <c r="E59" s="10"/>
      <c r="F59" s="10"/>
      <c r="G59" s="10"/>
      <c r="H59" s="10"/>
      <c r="I59" s="10"/>
      <c r="J59" s="10"/>
      <c r="K59" s="10"/>
      <c r="L59" s="10"/>
      <c r="M59" s="10"/>
      <c r="N59" s="10"/>
      <c r="O59" s="10"/>
    </row>
  </sheetData>
  <mergeCells count="150">
    <mergeCell ref="C2:O2"/>
    <mergeCell ref="O5:O6"/>
    <mergeCell ref="O7:O8"/>
    <mergeCell ref="O9:O10"/>
    <mergeCell ref="O11:O12"/>
    <mergeCell ref="O13:O14"/>
    <mergeCell ref="O15:O16"/>
    <mergeCell ref="O17:O18"/>
    <mergeCell ref="O19:O20"/>
    <mergeCell ref="C5:C6"/>
    <mergeCell ref="D5:D6"/>
    <mergeCell ref="E5:E6"/>
    <mergeCell ref="F5:F6"/>
    <mergeCell ref="C7:C8"/>
    <mergeCell ref="D7:D8"/>
    <mergeCell ref="E7:E8"/>
    <mergeCell ref="F7:F8"/>
    <mergeCell ref="H5:H6"/>
    <mergeCell ref="I5:I6"/>
    <mergeCell ref="J5:J6"/>
    <mergeCell ref="K5:K6"/>
    <mergeCell ref="L5:L6"/>
    <mergeCell ref="N5:N6"/>
    <mergeCell ref="N7:N8"/>
    <mergeCell ref="O21:O22"/>
    <mergeCell ref="O23:O24"/>
    <mergeCell ref="O25:O26"/>
    <mergeCell ref="C9:C10"/>
    <mergeCell ref="D9:D10"/>
    <mergeCell ref="E9:E10"/>
    <mergeCell ref="F9:F10"/>
    <mergeCell ref="C11:C12"/>
    <mergeCell ref="D11:D12"/>
    <mergeCell ref="E11:E12"/>
    <mergeCell ref="F11:F12"/>
    <mergeCell ref="E19:E20"/>
    <mergeCell ref="F19:F20"/>
    <mergeCell ref="C13:C14"/>
    <mergeCell ref="D13:D14"/>
    <mergeCell ref="E13:E14"/>
    <mergeCell ref="F13:F14"/>
    <mergeCell ref="C15:C16"/>
    <mergeCell ref="D15:D16"/>
    <mergeCell ref="E15:E16"/>
    <mergeCell ref="F15:F16"/>
    <mergeCell ref="C25:C26"/>
    <mergeCell ref="D25:D26"/>
    <mergeCell ref="E25:E26"/>
    <mergeCell ref="I7:I8"/>
    <mergeCell ref="J7:J8"/>
    <mergeCell ref="K7:K8"/>
    <mergeCell ref="L7:L8"/>
    <mergeCell ref="C21:C22"/>
    <mergeCell ref="D21:D22"/>
    <mergeCell ref="E21:E22"/>
    <mergeCell ref="F21:F22"/>
    <mergeCell ref="C23:C24"/>
    <mergeCell ref="D23:D24"/>
    <mergeCell ref="E23:E24"/>
    <mergeCell ref="F23:F24"/>
    <mergeCell ref="C17:C18"/>
    <mergeCell ref="D17:D18"/>
    <mergeCell ref="E17:E18"/>
    <mergeCell ref="F17:F18"/>
    <mergeCell ref="C19:C20"/>
    <mergeCell ref="D19:D20"/>
    <mergeCell ref="M5:M6"/>
    <mergeCell ref="M7:M8"/>
    <mergeCell ref="M9:M10"/>
    <mergeCell ref="H7:H8"/>
    <mergeCell ref="N11:N12"/>
    <mergeCell ref="H13:H14"/>
    <mergeCell ref="I13:I14"/>
    <mergeCell ref="J13:J14"/>
    <mergeCell ref="K13:K14"/>
    <mergeCell ref="L13:L14"/>
    <mergeCell ref="N13:N14"/>
    <mergeCell ref="M11:M12"/>
    <mergeCell ref="M13:M14"/>
    <mergeCell ref="I11:I12"/>
    <mergeCell ref="J11:J12"/>
    <mergeCell ref="K11:K12"/>
    <mergeCell ref="L11:L12"/>
    <mergeCell ref="H11:H12"/>
    <mergeCell ref="H9:H10"/>
    <mergeCell ref="I9:I10"/>
    <mergeCell ref="J9:J10"/>
    <mergeCell ref="K9:K10"/>
    <mergeCell ref="L9:L10"/>
    <mergeCell ref="N9:N10"/>
    <mergeCell ref="N15:N16"/>
    <mergeCell ref="H17:H18"/>
    <mergeCell ref="I17:I18"/>
    <mergeCell ref="J17:J18"/>
    <mergeCell ref="K17:K18"/>
    <mergeCell ref="L17:L18"/>
    <mergeCell ref="N17:N18"/>
    <mergeCell ref="M15:M16"/>
    <mergeCell ref="M17:M18"/>
    <mergeCell ref="I15:I16"/>
    <mergeCell ref="J15:J16"/>
    <mergeCell ref="K15:K16"/>
    <mergeCell ref="L15:L16"/>
    <mergeCell ref="H15:H16"/>
    <mergeCell ref="N19:N20"/>
    <mergeCell ref="H21:H22"/>
    <mergeCell ref="I21:I22"/>
    <mergeCell ref="J21:J22"/>
    <mergeCell ref="K21:K22"/>
    <mergeCell ref="L21:L22"/>
    <mergeCell ref="N21:N22"/>
    <mergeCell ref="M19:M20"/>
    <mergeCell ref="M21:M22"/>
    <mergeCell ref="I19:I20"/>
    <mergeCell ref="J19:J20"/>
    <mergeCell ref="K19:K20"/>
    <mergeCell ref="L19:L20"/>
    <mergeCell ref="H19:H20"/>
    <mergeCell ref="N23:N24"/>
    <mergeCell ref="H25:H26"/>
    <mergeCell ref="I25:I26"/>
    <mergeCell ref="J25:J26"/>
    <mergeCell ref="K25:K26"/>
    <mergeCell ref="L25:L26"/>
    <mergeCell ref="N25:N26"/>
    <mergeCell ref="M23:M24"/>
    <mergeCell ref="M25:M26"/>
    <mergeCell ref="I23:I24"/>
    <mergeCell ref="J23:J24"/>
    <mergeCell ref="K23:K24"/>
    <mergeCell ref="L23:L24"/>
    <mergeCell ref="H23:H24"/>
    <mergeCell ref="E58:F58"/>
    <mergeCell ref="G5:G6"/>
    <mergeCell ref="G7:G8"/>
    <mergeCell ref="G9:G10"/>
    <mergeCell ref="G11:G12"/>
    <mergeCell ref="G13:G14"/>
    <mergeCell ref="G15:G16"/>
    <mergeCell ref="G17:G18"/>
    <mergeCell ref="G19:G20"/>
    <mergeCell ref="G21:G22"/>
    <mergeCell ref="G23:G24"/>
    <mergeCell ref="G25:G26"/>
    <mergeCell ref="E53:F53"/>
    <mergeCell ref="E54:F54"/>
    <mergeCell ref="E55:F55"/>
    <mergeCell ref="E56:F56"/>
    <mergeCell ref="E57:F57"/>
    <mergeCell ref="F25:F26"/>
  </mergeCells>
  <pageMargins left="0.7" right="0.7" top="0.75" bottom="0.75" header="0.3" footer="0.3"/>
  <pageSetup paperSize="9" scale="60"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2060"/>
  </sheetPr>
  <dimension ref="A1:N42"/>
  <sheetViews>
    <sheetView zoomScale="90" zoomScaleNormal="90" zoomScaleSheetLayoutView="80" workbookViewId="0">
      <selection activeCell="A2" sqref="A2:N2"/>
    </sheetView>
  </sheetViews>
  <sheetFormatPr defaultColWidth="9.140625" defaultRowHeight="15"/>
  <cols>
    <col min="1" max="1" width="8.28515625" style="63" customWidth="1"/>
    <col min="2" max="2" width="45.5703125" customWidth="1"/>
    <col min="3" max="3" width="15.42578125" customWidth="1"/>
    <col min="4" max="4" width="15.28515625" style="63" customWidth="1"/>
    <col min="5" max="5" width="15.42578125" customWidth="1"/>
    <col min="6" max="6" width="14.7109375" customWidth="1"/>
    <col min="7" max="7" width="14.5703125" customWidth="1"/>
    <col min="8" max="8" width="15.140625" customWidth="1"/>
    <col min="9" max="10" width="14.85546875" customWidth="1"/>
    <col min="11" max="11" width="15.42578125" customWidth="1"/>
    <col min="12" max="12" width="18.7109375" customWidth="1"/>
    <col min="13" max="14" width="15" bestFit="1" customWidth="1"/>
  </cols>
  <sheetData>
    <row r="1" spans="1:14">
      <c r="A1" s="100" t="s">
        <v>168</v>
      </c>
      <c r="B1" s="101"/>
      <c r="C1" s="101"/>
      <c r="D1" s="101"/>
      <c r="E1" s="101"/>
      <c r="F1" s="101"/>
      <c r="G1" s="101"/>
      <c r="H1" s="101"/>
      <c r="I1" s="101"/>
      <c r="J1" s="101"/>
      <c r="K1" s="101"/>
      <c r="L1" s="101"/>
      <c r="M1" s="101"/>
      <c r="N1" s="102"/>
    </row>
    <row r="2" spans="1:14">
      <c r="A2" s="103" t="s">
        <v>149</v>
      </c>
      <c r="B2" s="104"/>
      <c r="C2" s="104"/>
      <c r="D2" s="104"/>
      <c r="E2" s="104"/>
      <c r="F2" s="104"/>
      <c r="G2" s="104"/>
      <c r="H2" s="104"/>
      <c r="I2" s="104"/>
      <c r="J2" s="104"/>
      <c r="K2" s="104"/>
      <c r="L2" s="104"/>
      <c r="M2" s="104"/>
      <c r="N2" s="105"/>
    </row>
    <row r="3" spans="1:14" ht="15" customHeight="1">
      <c r="A3" s="99" t="s">
        <v>114</v>
      </c>
      <c r="B3" s="99" t="s">
        <v>99</v>
      </c>
      <c r="C3" s="35" t="s">
        <v>144</v>
      </c>
      <c r="D3" s="99" t="s">
        <v>139</v>
      </c>
      <c r="E3" s="50" t="s">
        <v>143</v>
      </c>
      <c r="F3" s="99" t="s">
        <v>139</v>
      </c>
      <c r="G3" s="50" t="s">
        <v>145</v>
      </c>
      <c r="H3" s="99" t="s">
        <v>139</v>
      </c>
      <c r="I3" s="50" t="s">
        <v>146</v>
      </c>
      <c r="J3" s="99" t="s">
        <v>139</v>
      </c>
      <c r="K3" s="50" t="s">
        <v>147</v>
      </c>
      <c r="L3" s="99" t="s">
        <v>139</v>
      </c>
      <c r="M3" s="50" t="s">
        <v>148</v>
      </c>
      <c r="N3" s="54" t="s">
        <v>96</v>
      </c>
    </row>
    <row r="4" spans="1:14" ht="20.25" customHeight="1">
      <c r="A4" s="99"/>
      <c r="B4" s="99"/>
      <c r="C4" s="35" t="s">
        <v>94</v>
      </c>
      <c r="D4" s="99"/>
      <c r="E4" s="45" t="s">
        <v>122</v>
      </c>
      <c r="F4" s="99"/>
      <c r="G4" s="45" t="s">
        <v>122</v>
      </c>
      <c r="H4" s="99"/>
      <c r="I4" s="45" t="s">
        <v>122</v>
      </c>
      <c r="J4" s="99"/>
      <c r="K4" s="45" t="s">
        <v>122</v>
      </c>
      <c r="L4" s="99"/>
      <c r="M4" s="45" t="s">
        <v>122</v>
      </c>
      <c r="N4" s="53" t="s">
        <v>122</v>
      </c>
    </row>
    <row r="5" spans="1:14" ht="105">
      <c r="A5" s="58">
        <v>1</v>
      </c>
      <c r="B5" s="29" t="s">
        <v>150</v>
      </c>
      <c r="C5" s="52"/>
      <c r="D5" s="51">
        <v>21</v>
      </c>
      <c r="E5" s="46">
        <f>(+C5*D5)*12</f>
        <v>0</v>
      </c>
      <c r="F5" s="48">
        <v>21</v>
      </c>
      <c r="G5" s="46">
        <f>(+C5*F5)*12</f>
        <v>0</v>
      </c>
      <c r="H5" s="48">
        <v>21</v>
      </c>
      <c r="I5" s="46">
        <f>(+C5*H5)*12</f>
        <v>0</v>
      </c>
      <c r="J5" s="48">
        <v>21</v>
      </c>
      <c r="K5" s="46">
        <f>(+C5*J5)*12</f>
        <v>0</v>
      </c>
      <c r="L5" s="48">
        <v>21</v>
      </c>
      <c r="M5" s="46">
        <f>(+C5*L5)*12</f>
        <v>0</v>
      </c>
      <c r="N5" s="49">
        <f>+E5+G5+I5+K5+M5</f>
        <v>0</v>
      </c>
    </row>
    <row r="6" spans="1:14" ht="45">
      <c r="A6" s="58">
        <v>2</v>
      </c>
      <c r="B6" s="29" t="s">
        <v>165</v>
      </c>
      <c r="C6" s="52"/>
      <c r="D6" s="51">
        <v>1</v>
      </c>
      <c r="E6" s="46">
        <f>(+C6*D6)*12</f>
        <v>0</v>
      </c>
      <c r="F6" s="48">
        <v>1</v>
      </c>
      <c r="G6" s="46">
        <f>(+C6*F6)*12</f>
        <v>0</v>
      </c>
      <c r="H6" s="48">
        <v>1</v>
      </c>
      <c r="I6" s="46">
        <f>(+C6*H6)*12</f>
        <v>0</v>
      </c>
      <c r="J6" s="48">
        <v>1</v>
      </c>
      <c r="K6" s="46">
        <f>(+C6*J6)*12</f>
        <v>0</v>
      </c>
      <c r="L6" s="48">
        <v>1</v>
      </c>
      <c r="M6" s="46">
        <f>(+C6*L6)*12</f>
        <v>0</v>
      </c>
      <c r="N6" s="49">
        <f>+E6+G6+I6+K6+M6</f>
        <v>0</v>
      </c>
    </row>
    <row r="7" spans="1:14">
      <c r="A7" s="107" t="s">
        <v>103</v>
      </c>
      <c r="B7" s="107"/>
      <c r="C7" s="107"/>
      <c r="D7" s="107"/>
      <c r="E7" s="107"/>
      <c r="F7" s="107"/>
      <c r="G7" s="107"/>
      <c r="H7" s="107"/>
      <c r="I7" s="107"/>
      <c r="J7" s="107"/>
      <c r="K7" s="107"/>
      <c r="L7" s="107"/>
      <c r="M7" s="107"/>
      <c r="N7" s="47">
        <f>+N5+N6</f>
        <v>0</v>
      </c>
    </row>
    <row r="8" spans="1:14">
      <c r="A8" s="100"/>
      <c r="B8" s="101"/>
      <c r="C8" s="101"/>
      <c r="D8" s="102"/>
      <c r="E8" s="108"/>
      <c r="F8" s="108"/>
      <c r="G8" s="108"/>
      <c r="H8" s="108"/>
      <c r="I8" s="108"/>
      <c r="J8" s="108"/>
      <c r="K8" s="108"/>
      <c r="L8" s="108"/>
      <c r="M8" s="108"/>
      <c r="N8" s="108"/>
    </row>
    <row r="9" spans="1:14">
      <c r="A9" s="93" t="s">
        <v>129</v>
      </c>
      <c r="B9" s="93"/>
      <c r="C9" s="93"/>
      <c r="D9" s="93"/>
      <c r="E9" s="108"/>
      <c r="F9" s="108"/>
      <c r="G9" s="108"/>
      <c r="H9" s="108"/>
      <c r="I9" s="108"/>
      <c r="J9" s="108"/>
      <c r="K9" s="108"/>
      <c r="L9" s="108"/>
      <c r="M9" s="108"/>
      <c r="N9" s="108"/>
    </row>
    <row r="10" spans="1:14" ht="45">
      <c r="A10" s="55" t="s">
        <v>98</v>
      </c>
      <c r="B10" s="55" t="s">
        <v>99</v>
      </c>
      <c r="C10" s="55" t="s">
        <v>140</v>
      </c>
      <c r="D10" s="55" t="s">
        <v>97</v>
      </c>
      <c r="E10" s="108"/>
      <c r="F10" s="108"/>
      <c r="G10" s="108"/>
      <c r="H10" s="108"/>
      <c r="I10" s="108"/>
      <c r="J10" s="108"/>
      <c r="K10" s="108"/>
      <c r="L10" s="108"/>
      <c r="M10" s="108"/>
      <c r="N10" s="108"/>
    </row>
    <row r="11" spans="1:14" ht="105">
      <c r="A11" s="58">
        <v>1</v>
      </c>
      <c r="B11" s="29" t="s">
        <v>150</v>
      </c>
      <c r="C11" s="59"/>
      <c r="D11" s="60">
        <v>0</v>
      </c>
      <c r="E11" s="108"/>
      <c r="F11" s="108"/>
      <c r="G11" s="108"/>
      <c r="H11" s="108"/>
      <c r="I11" s="108"/>
      <c r="J11" s="108"/>
      <c r="K11" s="108"/>
      <c r="L11" s="108"/>
      <c r="M11" s="108"/>
      <c r="N11" s="108"/>
    </row>
    <row r="12" spans="1:14" ht="45">
      <c r="A12" s="58">
        <v>2</v>
      </c>
      <c r="B12" s="29" t="s">
        <v>165</v>
      </c>
      <c r="C12" s="59"/>
      <c r="D12" s="60">
        <v>0</v>
      </c>
      <c r="E12" s="108"/>
      <c r="F12" s="108"/>
      <c r="G12" s="108"/>
      <c r="H12" s="108"/>
      <c r="I12" s="108"/>
      <c r="J12" s="108"/>
      <c r="K12" s="108"/>
      <c r="L12" s="108"/>
      <c r="M12" s="108"/>
      <c r="N12" s="108"/>
    </row>
    <row r="13" spans="1:14">
      <c r="A13" s="95" t="s">
        <v>96</v>
      </c>
      <c r="B13" s="95"/>
      <c r="C13" s="56"/>
      <c r="D13" s="31">
        <f>+D11+D12</f>
        <v>0</v>
      </c>
      <c r="E13" s="108"/>
      <c r="F13" s="108"/>
      <c r="G13" s="108"/>
      <c r="H13" s="108"/>
      <c r="I13" s="108"/>
      <c r="J13" s="108"/>
      <c r="K13" s="108"/>
      <c r="L13" s="108"/>
      <c r="M13" s="108"/>
      <c r="N13" s="108"/>
    </row>
    <row r="14" spans="1:14">
      <c r="A14" s="100"/>
      <c r="B14" s="101"/>
      <c r="C14" s="101"/>
      <c r="D14" s="102"/>
      <c r="E14" s="108"/>
      <c r="F14" s="108"/>
      <c r="G14" s="108"/>
      <c r="H14" s="108"/>
      <c r="I14" s="108"/>
      <c r="J14" s="108"/>
      <c r="K14" s="108"/>
      <c r="L14" s="108"/>
      <c r="M14" s="108"/>
      <c r="N14" s="108"/>
    </row>
    <row r="15" spans="1:14">
      <c r="A15" s="93" t="s">
        <v>130</v>
      </c>
      <c r="B15" s="93"/>
      <c r="C15" s="93"/>
      <c r="D15" s="93"/>
      <c r="E15" s="108"/>
      <c r="F15" s="108"/>
      <c r="G15" s="108"/>
      <c r="H15" s="108"/>
      <c r="I15" s="108"/>
      <c r="J15" s="108"/>
      <c r="K15" s="108"/>
      <c r="L15" s="108"/>
      <c r="M15" s="108"/>
      <c r="N15" s="108"/>
    </row>
    <row r="16" spans="1:14">
      <c r="A16" s="55" t="s">
        <v>98</v>
      </c>
      <c r="B16" s="57" t="s">
        <v>99</v>
      </c>
      <c r="C16" s="57"/>
      <c r="D16" s="55" t="s">
        <v>97</v>
      </c>
      <c r="E16" s="108"/>
      <c r="F16" s="108"/>
      <c r="G16" s="108"/>
      <c r="H16" s="108"/>
      <c r="I16" s="108"/>
      <c r="J16" s="108"/>
      <c r="K16" s="108"/>
      <c r="L16" s="108"/>
      <c r="M16" s="108"/>
      <c r="N16" s="108"/>
    </row>
    <row r="17" spans="1:14" ht="64.5" customHeight="1">
      <c r="A17" s="58">
        <v>1</v>
      </c>
      <c r="B17" s="109" t="s">
        <v>150</v>
      </c>
      <c r="C17" s="110"/>
      <c r="D17" s="60">
        <v>0</v>
      </c>
      <c r="E17" s="108"/>
      <c r="F17" s="108"/>
      <c r="G17" s="108"/>
      <c r="H17" s="108"/>
      <c r="I17" s="108"/>
      <c r="J17" s="108"/>
      <c r="K17" s="108"/>
      <c r="L17" s="108"/>
      <c r="M17" s="108"/>
      <c r="N17" s="108"/>
    </row>
    <row r="18" spans="1:14" ht="40.5" customHeight="1">
      <c r="A18" s="58">
        <v>2</v>
      </c>
      <c r="B18" s="109" t="s">
        <v>165</v>
      </c>
      <c r="C18" s="110"/>
      <c r="D18" s="60">
        <v>0</v>
      </c>
      <c r="E18" s="108"/>
      <c r="F18" s="108"/>
      <c r="G18" s="108"/>
      <c r="H18" s="108"/>
      <c r="I18" s="108"/>
      <c r="J18" s="108"/>
      <c r="K18" s="108"/>
      <c r="L18" s="108"/>
      <c r="M18" s="108"/>
      <c r="N18" s="108"/>
    </row>
    <row r="19" spans="1:14">
      <c r="A19" s="95" t="s">
        <v>96</v>
      </c>
      <c r="B19" s="95"/>
      <c r="C19" s="56"/>
      <c r="D19" s="31">
        <f>+D17+D18</f>
        <v>0</v>
      </c>
      <c r="E19" s="108"/>
      <c r="F19" s="108"/>
      <c r="G19" s="108"/>
      <c r="H19" s="108"/>
      <c r="I19" s="108"/>
      <c r="J19" s="108"/>
      <c r="K19" s="108"/>
      <c r="L19" s="108"/>
      <c r="M19" s="108"/>
      <c r="N19" s="108"/>
    </row>
    <row r="20" spans="1:14">
      <c r="A20" s="111"/>
      <c r="B20" s="112"/>
      <c r="C20" s="112"/>
      <c r="D20" s="113"/>
      <c r="E20" s="108"/>
      <c r="F20" s="108"/>
      <c r="G20" s="108"/>
      <c r="H20" s="108"/>
      <c r="I20" s="108"/>
      <c r="J20" s="108"/>
      <c r="K20" s="108"/>
      <c r="L20" s="108"/>
      <c r="M20" s="108"/>
      <c r="N20" s="108"/>
    </row>
    <row r="21" spans="1:14">
      <c r="A21" s="93" t="s">
        <v>131</v>
      </c>
      <c r="B21" s="93"/>
      <c r="C21" s="93"/>
      <c r="D21" s="93"/>
      <c r="E21" s="108"/>
      <c r="F21" s="108"/>
      <c r="G21" s="108"/>
      <c r="H21" s="108"/>
      <c r="I21" s="108"/>
      <c r="J21" s="108"/>
      <c r="K21" s="108"/>
      <c r="L21" s="108"/>
      <c r="M21" s="108"/>
      <c r="N21" s="108"/>
    </row>
    <row r="22" spans="1:14">
      <c r="A22" s="55" t="s">
        <v>98</v>
      </c>
      <c r="B22" s="106" t="s">
        <v>99</v>
      </c>
      <c r="C22" s="106"/>
      <c r="D22" s="55" t="s">
        <v>97</v>
      </c>
      <c r="E22" s="108"/>
      <c r="F22" s="108"/>
      <c r="G22" s="108"/>
      <c r="H22" s="108"/>
      <c r="I22" s="108"/>
      <c r="J22" s="108"/>
      <c r="K22" s="108"/>
      <c r="L22" s="108"/>
      <c r="M22" s="108"/>
      <c r="N22" s="108"/>
    </row>
    <row r="23" spans="1:14">
      <c r="A23" s="58">
        <v>1</v>
      </c>
      <c r="B23" s="96" t="s">
        <v>115</v>
      </c>
      <c r="C23" s="96"/>
      <c r="D23" s="60">
        <v>0</v>
      </c>
      <c r="E23" s="108"/>
      <c r="F23" s="108"/>
      <c r="G23" s="108"/>
      <c r="H23" s="108"/>
      <c r="I23" s="108"/>
      <c r="J23" s="108"/>
      <c r="K23" s="108"/>
      <c r="L23" s="108"/>
      <c r="M23" s="108"/>
      <c r="N23" s="108"/>
    </row>
    <row r="24" spans="1:14">
      <c r="A24" s="58">
        <v>2</v>
      </c>
      <c r="B24" s="96" t="s">
        <v>116</v>
      </c>
      <c r="C24" s="96"/>
      <c r="D24" s="60">
        <v>0</v>
      </c>
      <c r="E24" s="108"/>
      <c r="F24" s="108"/>
      <c r="G24" s="108"/>
      <c r="H24" s="108"/>
      <c r="I24" s="108"/>
      <c r="J24" s="108"/>
      <c r="K24" s="108"/>
      <c r="L24" s="108"/>
      <c r="M24" s="108"/>
      <c r="N24" s="108"/>
    </row>
    <row r="25" spans="1:14">
      <c r="A25" s="58">
        <v>3</v>
      </c>
      <c r="B25" s="96" t="s">
        <v>117</v>
      </c>
      <c r="C25" s="96"/>
      <c r="D25" s="60">
        <v>0</v>
      </c>
      <c r="E25" s="108"/>
      <c r="F25" s="108"/>
      <c r="G25" s="108"/>
      <c r="H25" s="108"/>
      <c r="I25" s="108"/>
      <c r="J25" s="108"/>
      <c r="K25" s="108"/>
      <c r="L25" s="108"/>
      <c r="M25" s="108"/>
      <c r="N25" s="108"/>
    </row>
    <row r="26" spans="1:14">
      <c r="A26" s="58">
        <v>4</v>
      </c>
      <c r="B26" s="96" t="s">
        <v>118</v>
      </c>
      <c r="C26" s="96"/>
      <c r="D26" s="60">
        <v>0</v>
      </c>
      <c r="E26" s="108"/>
      <c r="F26" s="108"/>
      <c r="G26" s="108"/>
      <c r="H26" s="108"/>
      <c r="I26" s="108"/>
      <c r="J26" s="108"/>
      <c r="K26" s="108"/>
      <c r="L26" s="108"/>
      <c r="M26" s="108"/>
      <c r="N26" s="108"/>
    </row>
    <row r="27" spans="1:14">
      <c r="A27" s="58">
        <v>5</v>
      </c>
      <c r="B27" s="96" t="s">
        <v>163</v>
      </c>
      <c r="C27" s="96"/>
      <c r="D27" s="60">
        <v>0</v>
      </c>
      <c r="E27" s="108"/>
      <c r="F27" s="108"/>
      <c r="G27" s="108"/>
      <c r="H27" s="108"/>
      <c r="I27" s="108"/>
      <c r="J27" s="108"/>
      <c r="K27" s="108"/>
      <c r="L27" s="108"/>
      <c r="M27" s="108"/>
      <c r="N27" s="108"/>
    </row>
    <row r="28" spans="1:14">
      <c r="A28" s="95" t="s">
        <v>96</v>
      </c>
      <c r="B28" s="95"/>
      <c r="C28" s="95"/>
      <c r="D28" s="31">
        <f>SUM(D23:D27)</f>
        <v>0</v>
      </c>
      <c r="E28" s="108"/>
      <c r="F28" s="108"/>
      <c r="G28" s="108"/>
      <c r="H28" s="108"/>
      <c r="I28" s="108"/>
      <c r="J28" s="108"/>
      <c r="K28" s="108"/>
      <c r="L28" s="108"/>
      <c r="M28" s="108"/>
      <c r="N28" s="108"/>
    </row>
    <row r="29" spans="1:14">
      <c r="A29" s="90"/>
      <c r="B29" s="91"/>
      <c r="C29" s="91"/>
      <c r="D29" s="92"/>
      <c r="E29" s="108"/>
      <c r="F29" s="108"/>
      <c r="G29" s="108"/>
      <c r="H29" s="108"/>
      <c r="I29" s="108"/>
      <c r="J29" s="108"/>
      <c r="K29" s="108"/>
      <c r="L29" s="108"/>
      <c r="M29" s="108"/>
      <c r="N29" s="108"/>
    </row>
    <row r="30" spans="1:14">
      <c r="A30" s="93" t="s">
        <v>132</v>
      </c>
      <c r="B30" s="93"/>
      <c r="C30" s="93"/>
      <c r="D30" s="93"/>
      <c r="E30" s="108"/>
      <c r="F30" s="108"/>
      <c r="G30" s="108"/>
      <c r="H30" s="108"/>
      <c r="I30" s="108"/>
      <c r="J30" s="108"/>
      <c r="K30" s="108"/>
      <c r="L30" s="108"/>
      <c r="M30" s="108"/>
      <c r="N30" s="108"/>
    </row>
    <row r="31" spans="1:14" ht="30">
      <c r="A31" s="55" t="s">
        <v>100</v>
      </c>
      <c r="B31" s="55" t="s">
        <v>101</v>
      </c>
      <c r="C31" s="55" t="s">
        <v>107</v>
      </c>
      <c r="D31" s="55" t="s">
        <v>108</v>
      </c>
      <c r="E31" s="55" t="s">
        <v>102</v>
      </c>
      <c r="F31" s="55" t="s">
        <v>97</v>
      </c>
      <c r="G31" s="94"/>
      <c r="H31" s="94"/>
      <c r="I31" s="94"/>
      <c r="J31" s="94"/>
      <c r="K31" s="94"/>
      <c r="L31" s="94"/>
      <c r="M31" s="94"/>
      <c r="N31" s="94"/>
    </row>
    <row r="32" spans="1:14">
      <c r="A32" s="58">
        <v>1</v>
      </c>
      <c r="B32" s="30" t="s">
        <v>121</v>
      </c>
      <c r="C32" s="61">
        <v>10</v>
      </c>
      <c r="D32" s="58">
        <v>1</v>
      </c>
      <c r="E32" s="58">
        <v>2</v>
      </c>
      <c r="F32" s="62">
        <v>0</v>
      </c>
      <c r="G32" s="94"/>
      <c r="H32" s="94"/>
      <c r="I32" s="94"/>
      <c r="J32" s="94"/>
      <c r="K32" s="94"/>
      <c r="L32" s="94"/>
      <c r="M32" s="94"/>
      <c r="N32" s="94"/>
    </row>
    <row r="33" spans="1:14">
      <c r="A33" s="58">
        <v>2</v>
      </c>
      <c r="B33" s="30" t="s">
        <v>119</v>
      </c>
      <c r="C33" s="61">
        <v>15</v>
      </c>
      <c r="D33" s="58">
        <v>1</v>
      </c>
      <c r="E33" s="58">
        <v>5</v>
      </c>
      <c r="F33" s="62">
        <v>0</v>
      </c>
      <c r="G33" s="94"/>
      <c r="H33" s="94"/>
      <c r="I33" s="94"/>
      <c r="J33" s="94"/>
      <c r="K33" s="94"/>
      <c r="L33" s="94"/>
      <c r="M33" s="94"/>
      <c r="N33" s="94"/>
    </row>
    <row r="34" spans="1:14">
      <c r="A34" s="58">
        <v>3</v>
      </c>
      <c r="B34" s="30" t="s">
        <v>120</v>
      </c>
      <c r="C34" s="58">
        <v>25</v>
      </c>
      <c r="D34" s="58">
        <v>5</v>
      </c>
      <c r="E34" s="58">
        <v>3</v>
      </c>
      <c r="F34" s="62">
        <v>0</v>
      </c>
      <c r="G34" s="94"/>
      <c r="H34" s="94"/>
      <c r="I34" s="94"/>
      <c r="J34" s="94"/>
      <c r="K34" s="94"/>
      <c r="L34" s="94"/>
      <c r="M34" s="94"/>
      <c r="N34" s="94"/>
    </row>
    <row r="35" spans="1:14">
      <c r="A35" s="95" t="s">
        <v>96</v>
      </c>
      <c r="B35" s="95"/>
      <c r="C35" s="33"/>
      <c r="D35" s="34"/>
      <c r="E35" s="33"/>
      <c r="F35" s="32">
        <f>SUM(F32:F34)</f>
        <v>0</v>
      </c>
      <c r="G35" s="94"/>
      <c r="H35" s="94"/>
      <c r="I35" s="94"/>
      <c r="J35" s="94"/>
      <c r="K35" s="94"/>
      <c r="L35" s="94"/>
      <c r="M35" s="94"/>
      <c r="N35" s="94"/>
    </row>
    <row r="36" spans="1:14">
      <c r="A36" s="90"/>
      <c r="B36" s="91"/>
      <c r="C36" s="91"/>
      <c r="D36" s="91"/>
      <c r="E36" s="91"/>
      <c r="F36" s="92"/>
      <c r="G36" s="94"/>
      <c r="H36" s="94"/>
      <c r="I36" s="94"/>
      <c r="J36" s="94"/>
      <c r="K36" s="94"/>
      <c r="L36" s="94"/>
      <c r="M36" s="94"/>
      <c r="N36" s="94"/>
    </row>
    <row r="37" spans="1:14" ht="18.75" customHeight="1">
      <c r="A37" s="93" t="s">
        <v>133</v>
      </c>
      <c r="B37" s="93"/>
      <c r="C37" s="93"/>
      <c r="D37" s="93"/>
      <c r="E37" s="93"/>
      <c r="F37" s="97"/>
      <c r="G37" s="97"/>
      <c r="H37" s="97"/>
      <c r="I37" s="97"/>
      <c r="J37" s="97"/>
      <c r="K37" s="97"/>
      <c r="L37" s="97"/>
      <c r="M37" s="97"/>
      <c r="N37" s="97"/>
    </row>
    <row r="38" spans="1:14" ht="45">
      <c r="A38" s="55" t="s">
        <v>98</v>
      </c>
      <c r="B38" s="55" t="s">
        <v>104</v>
      </c>
      <c r="C38" s="55" t="s">
        <v>135</v>
      </c>
      <c r="D38" s="55" t="s">
        <v>142</v>
      </c>
      <c r="E38" s="55" t="s">
        <v>97</v>
      </c>
      <c r="F38" s="97"/>
      <c r="G38" s="97"/>
      <c r="H38" s="97"/>
      <c r="I38" s="97"/>
      <c r="J38" s="97"/>
      <c r="K38" s="97"/>
      <c r="L38" s="97"/>
      <c r="M38" s="97"/>
      <c r="N38" s="97"/>
    </row>
    <row r="39" spans="1:14" ht="18.75" customHeight="1">
      <c r="A39" s="58">
        <v>1</v>
      </c>
      <c r="B39" s="59" t="s">
        <v>138</v>
      </c>
      <c r="C39" s="62">
        <v>0</v>
      </c>
      <c r="D39" s="58">
        <v>100</v>
      </c>
      <c r="E39" s="62">
        <f>C39*D39</f>
        <v>0</v>
      </c>
      <c r="F39" s="97"/>
      <c r="G39" s="97"/>
      <c r="H39" s="97"/>
      <c r="I39" s="97"/>
      <c r="J39" s="97"/>
      <c r="K39" s="97"/>
      <c r="L39" s="97"/>
      <c r="M39" s="97"/>
      <c r="N39" s="97"/>
    </row>
    <row r="40" spans="1:14" ht="18.75" customHeight="1">
      <c r="A40" s="58">
        <v>2</v>
      </c>
      <c r="B40" s="59" t="s">
        <v>141</v>
      </c>
      <c r="C40" s="62">
        <v>0</v>
      </c>
      <c r="D40" s="58">
        <v>50</v>
      </c>
      <c r="E40" s="62">
        <f>+C40*D40</f>
        <v>0</v>
      </c>
      <c r="F40" s="97"/>
      <c r="G40" s="97"/>
      <c r="H40" s="97"/>
      <c r="I40" s="97"/>
      <c r="J40" s="97"/>
      <c r="K40" s="97"/>
      <c r="L40" s="97"/>
      <c r="M40" s="97"/>
      <c r="N40" s="97"/>
    </row>
    <row r="41" spans="1:14" ht="18.75" customHeight="1">
      <c r="A41" s="98" t="s">
        <v>96</v>
      </c>
      <c r="B41" s="98"/>
      <c r="C41" s="33"/>
      <c r="D41" s="34"/>
      <c r="E41" s="32">
        <f>+E39+E40</f>
        <v>0</v>
      </c>
      <c r="F41" s="97"/>
      <c r="G41" s="97"/>
      <c r="H41" s="97"/>
      <c r="I41" s="97"/>
      <c r="J41" s="97"/>
      <c r="K41" s="97"/>
      <c r="L41" s="97"/>
      <c r="M41" s="97"/>
      <c r="N41" s="97"/>
    </row>
    <row r="42" spans="1:14" ht="177.95" customHeight="1">
      <c r="A42" s="89" t="s">
        <v>167</v>
      </c>
      <c r="B42" s="89"/>
      <c r="C42" s="89"/>
      <c r="D42" s="89"/>
      <c r="E42" s="89"/>
      <c r="F42" s="89"/>
      <c r="G42" s="89"/>
      <c r="H42" s="89"/>
      <c r="I42" s="89"/>
      <c r="J42" s="89"/>
      <c r="K42" s="89"/>
      <c r="L42" s="89"/>
      <c r="M42" s="89"/>
      <c r="N42" s="89"/>
    </row>
  </sheetData>
  <sheetProtection algorithmName="SHA-512" hashValue="Y6B+dpF2TSu6sy9nJ7i9lCRgS1IBka2ozpVcTSPvheF+Jt+Q2C3QnjMyszgKuuyW9YvjdWo4jSwPcl041tDUww==" saltValue="gNd3EL6znPIJell2moE6Qw==" spinCount="100000" sheet="1" objects="1" scenarios="1"/>
  <protectedRanges>
    <protectedRange sqref="C5 C6 D11 D12 C11 C12 D17 D18 D23 D24 D25 D26 D27 F32 F33 F34 C39 C40" name="Range1"/>
  </protectedRanges>
  <mergeCells count="37">
    <mergeCell ref="A8:D8"/>
    <mergeCell ref="B22:C22"/>
    <mergeCell ref="A7:M7"/>
    <mergeCell ref="E8:N30"/>
    <mergeCell ref="A9:D9"/>
    <mergeCell ref="A13:B13"/>
    <mergeCell ref="B24:C24"/>
    <mergeCell ref="B23:C23"/>
    <mergeCell ref="A14:D14"/>
    <mergeCell ref="A15:D15"/>
    <mergeCell ref="B17:C17"/>
    <mergeCell ref="B18:C18"/>
    <mergeCell ref="A19:B19"/>
    <mergeCell ref="A20:D20"/>
    <mergeCell ref="A21:D21"/>
    <mergeCell ref="B25:C25"/>
    <mergeCell ref="H3:H4"/>
    <mergeCell ref="J3:J4"/>
    <mergeCell ref="L3:L4"/>
    <mergeCell ref="D3:D4"/>
    <mergeCell ref="A1:N1"/>
    <mergeCell ref="A2:N2"/>
    <mergeCell ref="A3:A4"/>
    <mergeCell ref="B3:B4"/>
    <mergeCell ref="F3:F4"/>
    <mergeCell ref="B26:C26"/>
    <mergeCell ref="B27:C27"/>
    <mergeCell ref="A28:C28"/>
    <mergeCell ref="A37:E37"/>
    <mergeCell ref="F37:N41"/>
    <mergeCell ref="A41:B41"/>
    <mergeCell ref="A42:N42"/>
    <mergeCell ref="A29:D29"/>
    <mergeCell ref="A30:D30"/>
    <mergeCell ref="G31:N36"/>
    <mergeCell ref="A35:B35"/>
    <mergeCell ref="A36:F36"/>
  </mergeCells>
  <pageMargins left="0.7" right="0.7" top="0.75" bottom="0.75" header="0.3" footer="0.3"/>
  <pageSetup paperSize="9" scale="44" orientation="portrait" verticalDpi="9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312FF0-DB94-4C6A-98B0-C31EDCE6C18D}">
  <dimension ref="A1:T8"/>
  <sheetViews>
    <sheetView workbookViewId="0">
      <selection activeCell="F5" sqref="F5"/>
    </sheetView>
  </sheetViews>
  <sheetFormatPr defaultColWidth="9.140625" defaultRowHeight="15"/>
  <cols>
    <col min="1" max="1" width="8.28515625" style="63" customWidth="1"/>
    <col min="2" max="2" width="18.5703125" customWidth="1"/>
    <col min="3" max="3" width="21.5703125" bestFit="1" customWidth="1"/>
    <col min="4" max="4" width="19.5703125" style="63" bestFit="1" customWidth="1"/>
    <col min="5" max="5" width="8" bestFit="1" customWidth="1"/>
    <col min="6" max="6" width="9.140625" bestFit="1" customWidth="1"/>
    <col min="7" max="7" width="12.5703125" bestFit="1" customWidth="1"/>
    <col min="8" max="8" width="8" bestFit="1" customWidth="1"/>
    <col min="9" max="9" width="9.140625" bestFit="1" customWidth="1"/>
    <col min="10" max="10" width="12.5703125" bestFit="1" customWidth="1"/>
    <col min="11" max="11" width="8" bestFit="1" customWidth="1"/>
    <col min="12" max="12" width="9.140625" bestFit="1" customWidth="1"/>
    <col min="13" max="13" width="12.5703125" bestFit="1" customWidth="1"/>
    <col min="14" max="14" width="8" bestFit="1" customWidth="1"/>
    <col min="16" max="16" width="12.5703125" bestFit="1" customWidth="1"/>
    <col min="17" max="17" width="8" bestFit="1" customWidth="1"/>
    <col min="19" max="19" width="12.5703125" bestFit="1" customWidth="1"/>
    <col min="20" max="20" width="12.140625" bestFit="1" customWidth="1"/>
  </cols>
  <sheetData>
    <row r="1" spans="1:20">
      <c r="A1" s="100" t="s">
        <v>168</v>
      </c>
      <c r="B1" s="101"/>
      <c r="C1" s="101"/>
      <c r="D1" s="101"/>
      <c r="E1" s="101"/>
      <c r="F1" s="101"/>
      <c r="G1" s="101"/>
      <c r="H1" s="101"/>
      <c r="I1" s="101"/>
      <c r="J1" s="101"/>
      <c r="K1" s="101"/>
      <c r="L1" s="101"/>
      <c r="M1" s="101"/>
      <c r="N1" s="102"/>
    </row>
    <row r="2" spans="1:20">
      <c r="A2" s="114" t="s">
        <v>160</v>
      </c>
      <c r="B2" s="115"/>
      <c r="C2" s="115"/>
      <c r="D2" s="115"/>
      <c r="E2" s="115"/>
      <c r="F2" s="115"/>
      <c r="G2" s="115"/>
      <c r="H2" s="115"/>
      <c r="I2" s="115"/>
      <c r="J2" s="115"/>
      <c r="K2" s="115"/>
      <c r="L2" s="115"/>
      <c r="M2" s="115"/>
      <c r="N2" s="115"/>
      <c r="O2" s="115"/>
      <c r="P2" s="115"/>
      <c r="Q2" s="115"/>
      <c r="R2" s="115"/>
      <c r="S2" s="115"/>
      <c r="T2" s="115"/>
    </row>
    <row r="3" spans="1:20">
      <c r="A3" s="119" t="s">
        <v>152</v>
      </c>
      <c r="B3" s="119" t="s">
        <v>153</v>
      </c>
      <c r="C3" s="119" t="s">
        <v>155</v>
      </c>
      <c r="D3" s="119" t="s">
        <v>157</v>
      </c>
      <c r="E3" s="118" t="s">
        <v>27</v>
      </c>
      <c r="F3" s="118"/>
      <c r="G3" s="118"/>
      <c r="H3" s="118" t="s">
        <v>28</v>
      </c>
      <c r="I3" s="118"/>
      <c r="J3" s="118"/>
      <c r="K3" s="118" t="s">
        <v>29</v>
      </c>
      <c r="L3" s="118"/>
      <c r="M3" s="118"/>
      <c r="N3" s="118" t="s">
        <v>30</v>
      </c>
      <c r="O3" s="118"/>
      <c r="P3" s="118"/>
      <c r="Q3" s="118" t="s">
        <v>31</v>
      </c>
      <c r="R3" s="118"/>
      <c r="S3" s="118"/>
      <c r="T3" s="116" t="s">
        <v>159</v>
      </c>
    </row>
    <row r="4" spans="1:20">
      <c r="A4" s="119"/>
      <c r="B4" s="119"/>
      <c r="C4" s="119"/>
      <c r="D4" s="119"/>
      <c r="E4" s="65" t="s">
        <v>46</v>
      </c>
      <c r="F4" s="65" t="s">
        <v>94</v>
      </c>
      <c r="G4" s="65" t="s">
        <v>122</v>
      </c>
      <c r="H4" s="65" t="s">
        <v>46</v>
      </c>
      <c r="I4" s="65" t="s">
        <v>94</v>
      </c>
      <c r="J4" s="65" t="s">
        <v>122</v>
      </c>
      <c r="K4" s="65" t="s">
        <v>46</v>
      </c>
      <c r="L4" s="65" t="s">
        <v>94</v>
      </c>
      <c r="M4" s="65" t="s">
        <v>122</v>
      </c>
      <c r="N4" s="65" t="s">
        <v>46</v>
      </c>
      <c r="O4" s="65" t="s">
        <v>94</v>
      </c>
      <c r="P4" s="65" t="s">
        <v>122</v>
      </c>
      <c r="Q4" s="65" t="s">
        <v>46</v>
      </c>
      <c r="R4" s="65" t="s">
        <v>94</v>
      </c>
      <c r="S4" s="65" t="s">
        <v>122</v>
      </c>
      <c r="T4" s="117"/>
    </row>
    <row r="5" spans="1:20" ht="24.6" customHeight="1">
      <c r="A5" s="64">
        <v>1</v>
      </c>
      <c r="B5" s="64" t="s">
        <v>154</v>
      </c>
      <c r="C5" s="64" t="s">
        <v>156</v>
      </c>
      <c r="D5" s="64" t="s">
        <v>158</v>
      </c>
      <c r="E5" s="66">
        <v>1</v>
      </c>
      <c r="F5" s="66">
        <v>0</v>
      </c>
      <c r="G5" s="66">
        <f>E5*F5</f>
        <v>0</v>
      </c>
      <c r="H5" s="66">
        <v>1</v>
      </c>
      <c r="I5" s="66">
        <v>0</v>
      </c>
      <c r="J5" s="66">
        <f>H5*I5</f>
        <v>0</v>
      </c>
      <c r="K5" s="66">
        <v>1</v>
      </c>
      <c r="L5" s="66">
        <v>0</v>
      </c>
      <c r="M5" s="66">
        <f>K5*L5</f>
        <v>0</v>
      </c>
      <c r="N5" s="66">
        <v>1</v>
      </c>
      <c r="O5" s="66">
        <v>0</v>
      </c>
      <c r="P5" s="66">
        <f>N5*O5</f>
        <v>0</v>
      </c>
      <c r="Q5" s="66">
        <v>1</v>
      </c>
      <c r="R5" s="66">
        <v>0</v>
      </c>
      <c r="S5" s="66">
        <f>Q5*R5</f>
        <v>0</v>
      </c>
      <c r="T5" s="66">
        <f>G5+J5+M5+P5+S5</f>
        <v>0</v>
      </c>
    </row>
    <row r="8" spans="1:20" ht="53.45" customHeight="1">
      <c r="A8" s="89" t="s">
        <v>166</v>
      </c>
      <c r="B8" s="89"/>
      <c r="C8" s="89"/>
      <c r="D8" s="89"/>
      <c r="E8" s="89"/>
      <c r="F8" s="89"/>
      <c r="G8" s="89"/>
      <c r="H8" s="89"/>
      <c r="I8" s="89"/>
      <c r="J8" s="89"/>
      <c r="K8" s="89"/>
      <c r="L8" s="89"/>
      <c r="M8" s="89"/>
      <c r="N8" s="89"/>
    </row>
  </sheetData>
  <sheetProtection algorithmName="SHA-512" hashValue="dzyP//eSX9IFzRPG/AS8k0fGowrTpOb4KQJGVPaYv3KV4Mhk/D9wCyq+Jnnrf/6/njrlrEJlp+ptIB/5tkdoVA==" saltValue="FLN2aNjNZ0Tu8tX3J1Jn1w==" spinCount="100000" sheet="1" objects="1" scenarios="1"/>
  <protectedRanges>
    <protectedRange sqref="F5 I5 L5 O5 R5" name="Range1"/>
  </protectedRanges>
  <mergeCells count="13">
    <mergeCell ref="A8:N8"/>
    <mergeCell ref="A1:N1"/>
    <mergeCell ref="A2:T2"/>
    <mergeCell ref="T3:T4"/>
    <mergeCell ref="E3:G3"/>
    <mergeCell ref="H3:J3"/>
    <mergeCell ref="K3:M3"/>
    <mergeCell ref="N3:P3"/>
    <mergeCell ref="Q3:S3"/>
    <mergeCell ref="A3:A4"/>
    <mergeCell ref="B3:B4"/>
    <mergeCell ref="C3:C4"/>
    <mergeCell ref="D3:D4"/>
  </mergeCell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Instructions</vt:lpstr>
      <vt:lpstr>Summary</vt:lpstr>
      <vt:lpstr>Detailed Summary </vt:lpstr>
      <vt:lpstr>LLMS &amp; Gen. Accounting in SaaS</vt:lpstr>
      <vt:lpstr>FMS Charges</vt:lpstr>
      <vt:lpstr>'Detailed Summary '!Print_Area</vt:lpstr>
      <vt:lpstr>Instructions!Print_Area</vt:lpstr>
      <vt:lpstr>'LLMS &amp; Gen. Accounting in SaaS'!Print_Area</vt:lpstr>
      <vt:lpstr>Summary!Print_Area</vt:lpstr>
    </vt:vector>
  </TitlesOfParts>
  <Company>NEDFi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Tagade Mahesh</dc:creator>
  <cp:lastModifiedBy>Tagade, Mahesh</cp:lastModifiedBy>
  <cp:lastPrinted>2016-11-30T13:42:32Z</cp:lastPrinted>
  <dcterms:created xsi:type="dcterms:W3CDTF">2014-12-14T19:07:17Z</dcterms:created>
  <dcterms:modified xsi:type="dcterms:W3CDTF">2022-06-21T11:15:38Z</dcterms:modified>
</cp:coreProperties>
</file>