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nedfi0-my.sharepoint.com/personal/it_nedfi_com/Documents/NEDFi IT Department/LLMS/09. New LLMS Process/RFP Process/Published RFP/"/>
    </mc:Choice>
  </mc:AlternateContent>
  <xr:revisionPtr revIDLastSave="50" documentId="13_ncr:1_{B38EFAB9-B3EF-49E0-8AD8-170A4A0F7C8B}" xr6:coauthVersionLast="47" xr6:coauthVersionMax="47" xr10:uidLastSave="{BFA1D040-FD2C-4D08-AB8B-451BE4D95FA0}"/>
  <workbookProtection workbookAlgorithmName="SHA-512" workbookHashValue="jYzE1MLF9l+lS8ICHY0k2RH70keHhBYPJjTdfmfQA/wJk7R6Tk/Bk98SrrYgDNA8supT/1n/pihV/YyS04kVwA==" workbookSaltValue="Jf9eBvSJwxSQ96r3RK48gA==" workbookSpinCount="100000" lockStructure="1"/>
  <bookViews>
    <workbookView xWindow="-120" yWindow="-120" windowWidth="29040" windowHeight="15840" activeTab="4" xr2:uid="{00000000-000D-0000-FFFF-FFFF00000000}"/>
  </bookViews>
  <sheets>
    <sheet name="Instructions" sheetId="1" r:id="rId1"/>
    <sheet name="Summary" sheetId="7" r:id="rId2"/>
    <sheet name="Detailed Summary " sheetId="4" state="hidden" r:id="rId3"/>
    <sheet name="GL Solution" sheetId="16" r:id="rId4"/>
    <sheet name="FMS Charges" sheetId="17" r:id="rId5"/>
  </sheets>
  <definedNames>
    <definedName name="_xlnm.Print_Area" localSheetId="2">'Detailed Summary '!$C$2:$O$59</definedName>
    <definedName name="_xlnm.Print_Area" localSheetId="3">'GL Solution'!$A$1:$H$31</definedName>
    <definedName name="_xlnm.Print_Area" localSheetId="0">Instructions!$A$1:$B$12</definedName>
    <definedName name="_xlnm.Print_Area" localSheetId="1">Summary!$A$1:$C$14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17" l="1"/>
  <c r="E31" i="16"/>
  <c r="E32" i="16"/>
  <c r="S6" i="17"/>
  <c r="P6" i="17"/>
  <c r="M6" i="17"/>
  <c r="J6" i="17"/>
  <c r="G6" i="17"/>
  <c r="H5" i="16"/>
  <c r="C4" i="7" s="1"/>
  <c r="H6" i="16" l="1"/>
  <c r="T6" i="17"/>
  <c r="D17" i="16"/>
  <c r="D27" i="16"/>
  <c r="C8" i="7" s="1"/>
  <c r="C22" i="16" l="1"/>
  <c r="C7" i="7" s="1"/>
  <c r="C11" i="16"/>
  <c r="C5" i="7" s="1"/>
  <c r="S5" i="17"/>
  <c r="M5" i="17"/>
  <c r="J5" i="17"/>
  <c r="G5" i="17"/>
  <c r="C6" i="7"/>
  <c r="T5" i="17" l="1"/>
  <c r="E33" i="16"/>
  <c r="C9" i="7" s="1"/>
  <c r="T7" i="17" l="1"/>
  <c r="C10" i="7" s="1"/>
  <c r="C11" i="7" s="1"/>
</calcChain>
</file>

<file path=xl/sharedStrings.xml><?xml version="1.0" encoding="utf-8"?>
<sst xmlns="http://schemas.openxmlformats.org/spreadsheetml/2006/main" count="249" uniqueCount="153">
  <si>
    <t>Guidelines</t>
  </si>
  <si>
    <t>S.no</t>
  </si>
  <si>
    <t>Type</t>
  </si>
  <si>
    <t>Servers</t>
  </si>
  <si>
    <t>Entry Level</t>
  </si>
  <si>
    <t>Mid-Level</t>
  </si>
  <si>
    <t>Storage</t>
  </si>
  <si>
    <t>Enterprise</t>
  </si>
  <si>
    <t>Modular</t>
  </si>
  <si>
    <t>SAN Switches</t>
  </si>
  <si>
    <t>Tape Library</t>
  </si>
  <si>
    <t>Networks</t>
  </si>
  <si>
    <t>Database</t>
  </si>
  <si>
    <t>SAN Swicthes</t>
  </si>
  <si>
    <t>Backup Device</t>
  </si>
  <si>
    <t>Critical Applications- production Environment</t>
  </si>
  <si>
    <t>Non Critical Applications- Production Environment</t>
  </si>
  <si>
    <t>Non Production Environment</t>
  </si>
  <si>
    <t>Server Management</t>
  </si>
  <si>
    <t>Storage Management</t>
  </si>
  <si>
    <t>Data Base Management</t>
  </si>
  <si>
    <t>Backup</t>
  </si>
  <si>
    <t>Service Level Management</t>
  </si>
  <si>
    <t>Incident Management</t>
  </si>
  <si>
    <t>Problem Management</t>
  </si>
  <si>
    <t>Change Management</t>
  </si>
  <si>
    <t>No. of Licenses</t>
  </si>
  <si>
    <t>Year 1</t>
  </si>
  <si>
    <t>Year 2</t>
  </si>
  <si>
    <t>Year 3</t>
  </si>
  <si>
    <t>Year 4</t>
  </si>
  <si>
    <t>Year 5</t>
  </si>
  <si>
    <t>Class/Type  of Infrastructure/Function</t>
  </si>
  <si>
    <t>Function</t>
  </si>
  <si>
    <t>Product name &amp; version</t>
  </si>
  <si>
    <t>License Type</t>
  </si>
  <si>
    <t>SLA Management Module</t>
  </si>
  <si>
    <t>any other , please specify*</t>
  </si>
  <si>
    <t>High Level</t>
  </si>
  <si>
    <t>Backup and restore Services</t>
  </si>
  <si>
    <t>Network Management</t>
  </si>
  <si>
    <t>Routers,L3 Switches,L2 Switches etc,load balancers</t>
  </si>
  <si>
    <t>Database Management</t>
  </si>
  <si>
    <t>Asset and Configuration Management Database (CMDB)</t>
  </si>
  <si>
    <t>Patch Management</t>
  </si>
  <si>
    <t>Performance Management</t>
  </si>
  <si>
    <t>Quantity</t>
  </si>
  <si>
    <t>Performance Assessment</t>
  </si>
  <si>
    <t>Total (without tax)</t>
  </si>
  <si>
    <t>Tax Amount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</si>
  <si>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</si>
  <si>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</si>
  <si>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</si>
  <si>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</si>
  <si>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</si>
  <si>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</si>
  <si>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</si>
  <si>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A.</t>
  </si>
  <si>
    <t>Hardware/Software Type</t>
  </si>
  <si>
    <t>Configuration</t>
  </si>
  <si>
    <t>Quantity required (to be filled by Bidder)</t>
  </si>
  <si>
    <t>Per Unit Price (Fixed)</t>
  </si>
  <si>
    <t>Server</t>
  </si>
  <si>
    <t>OS</t>
  </si>
  <si>
    <t>Enterprise Storage</t>
  </si>
  <si>
    <t>Enterprise Edition</t>
  </si>
  <si>
    <t>Enterprise Version</t>
  </si>
  <si>
    <t>A</t>
  </si>
  <si>
    <t xml:space="preserve"> All monetary figures are to be quoted in Indian Rupees (INR) only.</t>
  </si>
  <si>
    <t>Sub Total- Managed Services Cost (A)</t>
  </si>
  <si>
    <t>2 CPU, Quad Core, 32 GB RAM,</t>
  </si>
  <si>
    <t>Detailed Summary of Overall Cost</t>
  </si>
  <si>
    <t>EMS Cost</t>
  </si>
  <si>
    <t>EMS Modules</t>
  </si>
  <si>
    <t>Total With Tax</t>
  </si>
  <si>
    <t>Sub Total- EMS Cost (B)</t>
  </si>
  <si>
    <t xml:space="preserve"> Managed Services (Domain &amp; Corss Functional Services) Cost</t>
  </si>
  <si>
    <t>B</t>
  </si>
  <si>
    <t>D.</t>
  </si>
  <si>
    <t>Sub-  Infrastructure Cost for EMS &amp; Helpdesk  (D)</t>
  </si>
  <si>
    <t>Performance Assessment Cost</t>
  </si>
  <si>
    <t>E.</t>
  </si>
  <si>
    <t>S.No</t>
  </si>
  <si>
    <t>Sub Total- Performance Assessment Cost ( E)</t>
  </si>
  <si>
    <t>Total (A)+(B)+C)+(D)+( E)</t>
  </si>
  <si>
    <t>Infrastructure Cost for EMS Tools</t>
  </si>
  <si>
    <t>The bidder has to quote for each line item. If any line item is part of the solution proposed in the RFP response, it has to be referenced. If it is not applicable, then the Bidder has to mention Not Applicable (NA).</t>
  </si>
  <si>
    <t>D</t>
  </si>
  <si>
    <t>E</t>
  </si>
  <si>
    <t>Overall</t>
  </si>
  <si>
    <t>C</t>
  </si>
  <si>
    <t>Rate (INR)</t>
  </si>
  <si>
    <t xml:space="preserve">Total Amount </t>
  </si>
  <si>
    <t>Total</t>
  </si>
  <si>
    <t>Amount</t>
  </si>
  <si>
    <t>Sl no</t>
  </si>
  <si>
    <t>Application</t>
  </si>
  <si>
    <t>Sl. No.</t>
  </si>
  <si>
    <t>Grand Total</t>
  </si>
  <si>
    <t>Customization Type</t>
  </si>
  <si>
    <t>Summary</t>
  </si>
  <si>
    <t>Training Cost</t>
  </si>
  <si>
    <t>Migration Cost</t>
  </si>
  <si>
    <t>Total Cost to NEDFi</t>
  </si>
  <si>
    <t>Sr.No.</t>
  </si>
  <si>
    <t>Amount (INR)</t>
  </si>
  <si>
    <t>NEDFi is not responsible for any arithmetic errors in the commercial bid details sheet committed by the shortlisted bidders, however, if there are any computational errors NEDFi will evaluate the Bid as per provisions contained under RFP document.</t>
  </si>
  <si>
    <t>The Bidder should to the extent possible stick to the same structure of the Bill of Material. Hence NEDFi does not expect the bidders to delete necessary rows.</t>
  </si>
  <si>
    <t xml:space="preserve">NEDFi will ONLY consider quotes in Commercial Bill of Material document as the 'Commercial Bid'. </t>
  </si>
  <si>
    <t>Upon finalization of the contract, the 'Commercial Offer' will be firm for the period of contract and would NOT change due to any factor (e.g. economic factors etc.)</t>
  </si>
  <si>
    <t>1. All the prices of this document should flow correctly from the respective sheets
2.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NEDFi or any new tax introduced by the government will also be paid by NEDFi. The entire benefits / advantages, arising out of fall in prices, taxes, duties or any other reason, must be passed on NEDFi. 
3. The Bidder is responsible for all the arithmetic computation &amp; price flows. NEDFi is not responsible for any errors in computation by the bidder.</t>
  </si>
  <si>
    <t>Team Member Man day Rate</t>
  </si>
  <si>
    <t>F</t>
  </si>
  <si>
    <t>Team Member</t>
  </si>
  <si>
    <t>Senior Team Member</t>
  </si>
  <si>
    <t>Total Man days for Team Member</t>
  </si>
  <si>
    <t>Year 1 Total</t>
  </si>
  <si>
    <t>Year 2 Total</t>
  </si>
  <si>
    <t>Year 3 Total</t>
  </si>
  <si>
    <t>Year 4 Total</t>
  </si>
  <si>
    <t xml:space="preserve">The Bidders should quote as per the format of Bill of Material ONLY and a masked replica of the Bill of Material should be enclosed in the technical bid. </t>
  </si>
  <si>
    <t>Sl No.</t>
  </si>
  <si>
    <t>Resource</t>
  </si>
  <si>
    <t>L2 Resource</t>
  </si>
  <si>
    <t>Location of the Resource</t>
  </si>
  <si>
    <t>HO Onsite</t>
  </si>
  <si>
    <t>Service Window</t>
  </si>
  <si>
    <t>During Business Hours</t>
  </si>
  <si>
    <t>Total Amount</t>
  </si>
  <si>
    <t>FMS Charges during the tenure of the project</t>
  </si>
  <si>
    <t>G</t>
  </si>
  <si>
    <t>FMS Charges (L2 Resource Throughout the project tenure)</t>
  </si>
  <si>
    <t>Training</t>
  </si>
  <si>
    <t>B) One Time Setup Cost (including license fee, implementation cost, customization cost, integration cost etc.):</t>
  </si>
  <si>
    <t>D) Training Cost</t>
  </si>
  <si>
    <t>A) Application along with Infrastructure in ASP Model on Opex mode:</t>
  </si>
  <si>
    <t>Application along with Infrastructure in ASP Model on Opex mode</t>
  </si>
  <si>
    <t>One Time Setup Cost (including license fee, implementation cost, customization cost, integration cost etc.)</t>
  </si>
  <si>
    <t>Customization Cost (Appliable After Stabilization Period)</t>
  </si>
  <si>
    <t>E) Customization Cost (Appliable After Stabilization Period)</t>
  </si>
  <si>
    <t>F) Interface/API Integration Cost (for General Ledger/Accounting Solution)</t>
  </si>
  <si>
    <t>Interface/API Integration Cost (for General Ledger/Accounting Solution)</t>
  </si>
  <si>
    <r>
      <t xml:space="preserve">The </t>
    </r>
    <r>
      <rPr>
        <u/>
        <sz val="11"/>
        <rFont val="Calibri"/>
        <family val="2"/>
        <scheme val="minor"/>
      </rPr>
      <t>masked</t>
    </r>
    <r>
      <rPr>
        <sz val="11"/>
        <rFont val="Calibri"/>
        <family val="2"/>
        <scheme val="minor"/>
      </rPr>
      <t xml:space="preserve"> Bill of Materials which would be submitted as part of the Technical Bill of Material should contain "XX" for ALL the corresponding commercial values that will be present in the unmasked Bill of Material that will be part of the Commercial submission.</t>
    </r>
  </si>
  <si>
    <t>Year 5 Total</t>
  </si>
  <si>
    <t>Applications</t>
  </si>
  <si>
    <t>C) Data Migration Cost</t>
  </si>
  <si>
    <t>General Ledger/Accounting Solution</t>
  </si>
  <si>
    <t>Integration with Loan Management System</t>
  </si>
  <si>
    <t>Note:
1. Payments for the Application and Infrastructure in the ASP Model (Opex mode) shall be made quarterly in arrears
2. The payment cycle shall commence from the Go-Live date.
3. The bidder is required to submit the man-day cost for customization efforts as per the Commercial Bill of Material. This cost will be factored into the overall Total Cost of Ownership (TCO) calculation. The same cost shall apply on an as-needed basis during the contract period.
4. Customization costs will only be applicable after six months from the successful implementation and sign-off (by NEDFi) of the functionalities specified in the RFP, FTR, and BRD.</t>
  </si>
  <si>
    <t>The bidder is expected to quote the costs for all items required for fully complying with the requirements of the RFP and the addendum in the respective sections of the price bid. The prices for the respective sections would be deemed to include all components required to successfully implementation of the solution.</t>
  </si>
  <si>
    <t>Remote</t>
  </si>
  <si>
    <t xml:space="preserve">Note:
1. Prorata based payment will be made for the first year.
</t>
  </si>
  <si>
    <t>RFP No.: NEDFi/RFP/IT/02/2025-26      
Date: 19/08/2025    
REQUEST FOR PROPOSAL (RFP)  for Selection of Application Service Provider (ASP) for General Ledger/Accounting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</si>
</sst>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5">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
      <b/>
      <sz val="12"/>
      <color theme="1"/>
      <name val="Calibri"/>
      <family val="2"/>
      <scheme val="minor"/>
    </font>
    <font>
      <b/>
      <sz val="14"/>
      <name val="Calibri"/>
      <family val="2"/>
      <scheme val="minor"/>
    </font>
    <font>
      <b/>
      <sz val="11"/>
      <color theme="3"/>
      <name val="Calibri"/>
      <family val="2"/>
      <scheme val="minor"/>
    </font>
    <font>
      <u/>
      <sz val="11"/>
      <name val="Calibri"/>
      <family val="2"/>
      <scheme val="minor"/>
    </font>
  </fonts>
  <fills count="30">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4"/>
      </left>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bottom style="thin">
        <color theme="4"/>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43" fontId="11" fillId="0" borderId="0" applyFill="0" applyBorder="0" applyAlignment="0" applyProtection="0"/>
    <xf numFmtId="43" fontId="11" fillId="0" borderId="0" applyFont="0" applyFill="0" applyBorder="0" applyAlignment="0" applyProtection="0"/>
    <xf numFmtId="44" fontId="11" fillId="0" borderId="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43" fontId="25" fillId="0" borderId="0" applyFont="0" applyFill="0" applyBorder="0" applyAlignment="0" applyProtection="0"/>
    <xf numFmtId="43" fontId="3" fillId="0" borderId="0" applyFont="0" applyFill="0" applyBorder="0" applyAlignment="0" applyProtection="0"/>
  </cellStyleXfs>
  <cellXfs count="137">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43" fontId="0" fillId="0" borderId="1" xfId="65" applyFont="1" applyBorder="1"/>
    <xf numFmtId="0" fontId="0" fillId="0" borderId="0" xfId="0" applyAlignment="1">
      <alignment horizontal="center" vertical="center"/>
    </xf>
    <xf numFmtId="0" fontId="28" fillId="0" borderId="14" xfId="0" applyFont="1" applyBorder="1" applyAlignment="1">
      <alignment horizontal="center" vertical="center" wrapText="1"/>
    </xf>
    <xf numFmtId="0" fontId="28" fillId="0" borderId="14" xfId="0" applyFont="1" applyBorder="1" applyAlignment="1">
      <alignment vertical="center" wrapText="1"/>
    </xf>
    <xf numFmtId="2" fontId="1" fillId="0" borderId="14" xfId="0" quotePrefix="1" applyNumberFormat="1" applyFont="1" applyBorder="1" applyAlignment="1">
      <alignment vertical="center" wrapText="1"/>
    </xf>
    <xf numFmtId="0" fontId="26" fillId="24" borderId="14" xfId="0" applyFont="1" applyFill="1" applyBorder="1" applyAlignment="1">
      <alignment horizontal="center" vertical="center" wrapText="1"/>
    </xf>
    <xf numFmtId="0" fontId="0" fillId="0" borderId="14" xfId="0" applyBorder="1" applyAlignment="1">
      <alignment horizontal="center" vertical="center"/>
    </xf>
    <xf numFmtId="2" fontId="1" fillId="25" borderId="14" xfId="0" applyNumberFormat="1" applyFont="1" applyFill="1" applyBorder="1" applyAlignment="1">
      <alignment horizontal="right" vertical="center"/>
    </xf>
    <xf numFmtId="0" fontId="26" fillId="24" borderId="14" xfId="0" applyFont="1" applyFill="1" applyBorder="1" applyAlignment="1">
      <alignment horizontal="center" vertical="center"/>
    </xf>
    <xf numFmtId="0" fontId="0" fillId="0" borderId="14" xfId="0" applyBorder="1" applyAlignment="1">
      <alignment vertical="center" wrapText="1"/>
    </xf>
    <xf numFmtId="0" fontId="29" fillId="23" borderId="14" xfId="0" applyFont="1" applyFill="1" applyBorder="1" applyAlignment="1">
      <alignment vertical="center" wrapText="1"/>
    </xf>
    <xf numFmtId="0" fontId="29" fillId="23" borderId="14" xfId="4" applyFont="1" applyFill="1" applyBorder="1" applyAlignment="1">
      <alignment vertical="center" wrapText="1"/>
    </xf>
    <xf numFmtId="2" fontId="28" fillId="27" borderId="14" xfId="0" applyNumberFormat="1" applyFont="1" applyFill="1" applyBorder="1" applyAlignment="1">
      <alignment vertical="center" wrapText="1"/>
    </xf>
    <xf numFmtId="0" fontId="28" fillId="25" borderId="14" xfId="4" applyFont="1" applyFill="1" applyBorder="1" applyAlignment="1">
      <alignment horizontal="center" vertical="center" wrapText="1"/>
    </xf>
    <xf numFmtId="43" fontId="0" fillId="0" borderId="14" xfId="65" applyFont="1" applyBorder="1" applyAlignment="1">
      <alignment horizontal="right" vertical="center"/>
    </xf>
    <xf numFmtId="43" fontId="1" fillId="0" borderId="14" xfId="65" applyFont="1" applyBorder="1" applyAlignment="1">
      <alignment horizontal="right" vertical="center"/>
    </xf>
    <xf numFmtId="0" fontId="28" fillId="29" borderId="14" xfId="4" applyFont="1" applyFill="1" applyBorder="1" applyAlignment="1">
      <alignment horizontal="center" vertical="center" wrapText="1"/>
    </xf>
    <xf numFmtId="0" fontId="28" fillId="29" borderId="14" xfId="4" applyFont="1" applyFill="1" applyBorder="1" applyAlignment="1">
      <alignment horizontal="center" vertical="center"/>
    </xf>
    <xf numFmtId="0" fontId="26" fillId="24" borderId="14" xfId="4" applyFont="1" applyFill="1" applyBorder="1" applyAlignment="1">
      <alignment horizontal="center" vertical="center" wrapText="1"/>
    </xf>
    <xf numFmtId="2" fontId="0" fillId="0" borderId="14" xfId="0" applyNumberFormat="1" applyBorder="1" applyAlignment="1">
      <alignment horizontal="right"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43" fontId="1" fillId="25" borderId="14" xfId="65" applyFont="1" applyFill="1" applyBorder="1" applyAlignment="1"/>
    <xf numFmtId="0" fontId="2" fillId="0" borderId="14" xfId="0" applyFont="1" applyBorder="1" applyAlignment="1">
      <alignment horizontal="left" vertical="top" wrapText="1" indent="1" readingOrder="1"/>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26" fillId="0" borderId="30" xfId="4" applyFont="1" applyBorder="1" applyAlignment="1">
      <alignment horizontal="center" vertical="center" wrapText="1"/>
    </xf>
    <xf numFmtId="0" fontId="26" fillId="0" borderId="0" xfId="4" applyFont="1" applyAlignment="1">
      <alignment horizontal="center" vertical="center" wrapText="1"/>
    </xf>
    <xf numFmtId="0" fontId="1" fillId="0" borderId="29"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 fillId="0" borderId="14" xfId="0" applyFont="1" applyBorder="1" applyAlignment="1">
      <alignment vertical="center" wrapText="1"/>
    </xf>
    <xf numFmtId="2" fontId="1" fillId="25" borderId="31" xfId="0" applyNumberFormat="1" applyFont="1" applyFill="1" applyBorder="1"/>
    <xf numFmtId="0" fontId="26" fillId="24" borderId="1" xfId="4" applyFont="1" applyFill="1" applyBorder="1" applyAlignment="1">
      <alignment horizontal="center" vertical="center" wrapText="1"/>
    </xf>
    <xf numFmtId="0" fontId="32" fillId="0" borderId="0" xfId="0" applyFont="1" applyAlignment="1">
      <alignment horizontal="center"/>
    </xf>
    <xf numFmtId="2" fontId="1" fillId="0" borderId="0" xfId="0" applyNumberFormat="1" applyFont="1"/>
    <xf numFmtId="0" fontId="26" fillId="24" borderId="29" xfId="4" applyFont="1" applyFill="1" applyBorder="1" applyAlignment="1">
      <alignment horizontal="center" vertical="center" wrapText="1"/>
    </xf>
    <xf numFmtId="2" fontId="0" fillId="0" borderId="1" xfId="0" applyNumberFormat="1" applyBorder="1"/>
    <xf numFmtId="0" fontId="1" fillId="25" borderId="1" xfId="0" applyFont="1" applyFill="1" applyBorder="1"/>
    <xf numFmtId="0" fontId="1" fillId="25" borderId="1" xfId="0" applyFont="1" applyFill="1" applyBorder="1" applyAlignment="1">
      <alignment horizontal="center" vertical="center"/>
    </xf>
    <xf numFmtId="2" fontId="1" fillId="25" borderId="1" xfId="0" applyNumberFormat="1" applyFont="1" applyFill="1" applyBorder="1"/>
    <xf numFmtId="2" fontId="2" fillId="0" borderId="1" xfId="0" applyNumberFormat="1" applyFont="1" applyBorder="1" applyAlignment="1">
      <alignment horizontal="right" vertical="top" wrapText="1" readingOrder="1"/>
    </xf>
    <xf numFmtId="0" fontId="26" fillId="28" borderId="15" xfId="4" applyFont="1" applyFill="1" applyBorder="1" applyAlignment="1">
      <alignment horizontal="center" vertical="center"/>
    </xf>
    <xf numFmtId="43" fontId="1" fillId="25" borderId="22" xfId="65" applyFont="1" applyFill="1" applyBorder="1" applyAlignment="1"/>
    <xf numFmtId="43" fontId="1" fillId="25" borderId="23" xfId="65" applyFont="1" applyFill="1" applyBorder="1" applyAlignment="1"/>
    <xf numFmtId="43" fontId="1" fillId="25" borderId="24" xfId="65" applyFont="1" applyFill="1" applyBorder="1" applyAlignment="1"/>
    <xf numFmtId="0" fontId="26" fillId="28" borderId="15" xfId="4" applyFont="1" applyFill="1" applyBorder="1" applyAlignment="1">
      <alignment vertical="center"/>
    </xf>
    <xf numFmtId="0" fontId="1" fillId="0" borderId="0" xfId="0" applyFont="1" applyAlignment="1">
      <alignment horizontal="left"/>
    </xf>
    <xf numFmtId="0" fontId="1" fillId="0" borderId="0" xfId="0" applyFont="1"/>
    <xf numFmtId="0" fontId="31" fillId="0" borderId="14" xfId="0" applyFont="1" applyBorder="1" applyAlignment="1">
      <alignment horizontal="center" vertical="center" wrapText="1"/>
    </xf>
    <xf numFmtId="0" fontId="1" fillId="26" borderId="14" xfId="0" applyFont="1" applyFill="1" applyBorder="1" applyAlignment="1">
      <alignment horizontal="left" wrapText="1"/>
    </xf>
    <xf numFmtId="0" fontId="29" fillId="0" borderId="14" xfId="0" applyFont="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26" borderId="15" xfId="0" applyFont="1" applyFill="1" applyBorder="1" applyAlignment="1">
      <alignment horizontal="center"/>
    </xf>
    <xf numFmtId="0" fontId="1" fillId="26" borderId="16" xfId="0" applyFont="1" applyFill="1" applyBorder="1" applyAlignment="1">
      <alignment horizontal="center"/>
    </xf>
    <xf numFmtId="0" fontId="1" fillId="26" borderId="17" xfId="0" applyFont="1" applyFill="1" applyBorder="1" applyAlignment="1">
      <alignment horizontal="center"/>
    </xf>
    <xf numFmtId="0" fontId="1" fillId="0" borderId="14" xfId="0" applyFont="1" applyBorder="1" applyAlignment="1">
      <alignment horizontal="left" vertical="center" wrapText="1"/>
    </xf>
    <xf numFmtId="0" fontId="0" fillId="0" borderId="14" xfId="0" applyBorder="1" applyAlignment="1">
      <alignment horizontal="left" vertical="center" wrapText="1"/>
    </xf>
    <xf numFmtId="0" fontId="1" fillId="27" borderId="14" xfId="0" applyFont="1" applyFill="1" applyBorder="1" applyAlignment="1">
      <alignment horizontal="center" vertical="center" wrapText="1"/>
    </xf>
    <xf numFmtId="0" fontId="26" fillId="20" borderId="0" xfId="0" applyFont="1" applyFill="1" applyAlignment="1">
      <alignment horizont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27" fillId="20" borderId="12" xfId="0" applyFont="1" applyFill="1" applyBorder="1" applyAlignment="1">
      <alignment horizontal="center" wrapText="1"/>
    </xf>
    <xf numFmtId="0" fontId="27" fillId="20" borderId="13" xfId="0" applyFont="1" applyFill="1" applyBorder="1" applyAlignment="1">
      <alignment horizontal="center" wrapText="1"/>
    </xf>
    <xf numFmtId="0" fontId="1" fillId="21" borderId="12"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26" borderId="14" xfId="0" applyFont="1" applyFill="1" applyBorder="1" applyAlignment="1">
      <alignment horizontal="left" vertical="center"/>
    </xf>
    <xf numFmtId="0" fontId="1" fillId="0" borderId="15" xfId="0" applyFont="1" applyBorder="1" applyAlignment="1">
      <alignment horizontal="left" wrapText="1"/>
    </xf>
    <xf numFmtId="0" fontId="1" fillId="0" borderId="16" xfId="0" applyFont="1" applyBorder="1" applyAlignment="1">
      <alignment horizontal="left" wrapText="1"/>
    </xf>
    <xf numFmtId="0" fontId="1" fillId="26" borderId="15" xfId="0" applyFont="1" applyFill="1" applyBorder="1" applyAlignment="1">
      <alignment horizontal="left" vertical="center"/>
    </xf>
    <xf numFmtId="0" fontId="1" fillId="26" borderId="16" xfId="0" applyFont="1" applyFill="1" applyBorder="1" applyAlignment="1">
      <alignment horizontal="left" vertical="center"/>
    </xf>
    <xf numFmtId="0" fontId="26" fillId="24" borderId="14" xfId="4" applyFont="1" applyFill="1" applyBorder="1" applyAlignment="1">
      <alignment horizontal="center" vertical="center" wrapText="1"/>
    </xf>
    <xf numFmtId="0" fontId="1" fillId="26" borderId="15"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1" fillId="26" borderId="17" xfId="0" applyFont="1" applyFill="1" applyBorder="1" applyAlignment="1">
      <alignment horizontal="left" vertical="center" wrapText="1"/>
    </xf>
    <xf numFmtId="0" fontId="1" fillId="25" borderId="14" xfId="0" applyFont="1" applyFill="1" applyBorder="1" applyAlignment="1">
      <alignment horizontal="center"/>
    </xf>
    <xf numFmtId="0" fontId="33" fillId="0" borderId="30" xfId="0" applyFont="1"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5" borderId="30" xfId="0" applyFont="1" applyFill="1"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28" fillId="26" borderId="14" xfId="0" applyFont="1" applyFill="1" applyBorder="1" applyAlignment="1">
      <alignment horizontal="left" vertical="center"/>
    </xf>
    <xf numFmtId="0" fontId="32" fillId="0" borderId="14" xfId="0" applyFont="1" applyBorder="1" applyAlignment="1">
      <alignment horizontal="center"/>
    </xf>
    <xf numFmtId="0" fontId="32" fillId="0" borderId="17" xfId="0" applyFont="1" applyBorder="1" applyAlignment="1">
      <alignment horizontal="center"/>
    </xf>
    <xf numFmtId="0" fontId="32" fillId="0" borderId="24" xfId="0" applyFont="1" applyBorder="1" applyAlignment="1">
      <alignment horizontal="center"/>
    </xf>
    <xf numFmtId="0" fontId="32" fillId="0" borderId="29" xfId="0" applyFont="1" applyBorder="1" applyAlignment="1">
      <alignment horizontal="center"/>
    </xf>
    <xf numFmtId="0" fontId="1" fillId="25" borderId="1" xfId="0" applyFont="1" applyFill="1" applyBorder="1" applyAlignment="1">
      <alignment horizontal="center" wrapText="1"/>
    </xf>
    <xf numFmtId="0" fontId="26" fillId="24" borderId="14" xfId="4" applyFont="1" applyFill="1" applyBorder="1" applyAlignment="1">
      <alignment horizontal="center" vertical="top" wrapText="1"/>
    </xf>
    <xf numFmtId="0" fontId="1" fillId="26" borderId="22" xfId="0" applyFont="1" applyFill="1" applyBorder="1" applyAlignment="1">
      <alignment horizontal="left" vertical="center"/>
    </xf>
    <xf numFmtId="0" fontId="1" fillId="26" borderId="23" xfId="0" applyFont="1" applyFill="1" applyBorder="1" applyAlignment="1">
      <alignment horizontal="left" vertical="center"/>
    </xf>
    <xf numFmtId="0" fontId="1" fillId="26" borderId="24" xfId="0" applyFont="1" applyFill="1" applyBorder="1" applyAlignment="1">
      <alignment horizontal="left" vertical="center"/>
    </xf>
    <xf numFmtId="0" fontId="33" fillId="0" borderId="25" xfId="0" applyFont="1" applyBorder="1" applyAlignment="1">
      <alignment horizontal="left" vertical="center" wrapText="1"/>
    </xf>
    <xf numFmtId="0" fontId="33" fillId="0" borderId="0" xfId="0" applyFont="1" applyAlignment="1">
      <alignment horizontal="left" vertical="center" wrapText="1"/>
    </xf>
    <xf numFmtId="0" fontId="1" fillId="0" borderId="25" xfId="0" applyFont="1" applyBorder="1" applyAlignment="1">
      <alignment horizontal="left" wrapText="1"/>
    </xf>
    <xf numFmtId="0" fontId="1" fillId="0" borderId="0" xfId="0" applyFont="1" applyAlignment="1">
      <alignment horizontal="left" wrapText="1"/>
    </xf>
    <xf numFmtId="0" fontId="1" fillId="26" borderId="21" xfId="0" applyFont="1" applyFill="1" applyBorder="1" applyAlignment="1">
      <alignment horizontal="left" vertical="center"/>
    </xf>
    <xf numFmtId="0" fontId="1" fillId="26" borderId="20"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67">
    <cellStyle name="_Appendix 1 Form B 01 - Commercial Bid Details" xfId="2" xr:uid="{00000000-0005-0000-0000-000000000000}"/>
    <cellStyle name="_Grasim Industries-R0-AFAS-19.01.08" xfId="3" xr:uid="{00000000-0005-0000-0000-000001000000}"/>
    <cellStyle name="0,0_x000d__x000a_NA_x000d__x000a_" xfId="4" xr:uid="{00000000-0005-0000-0000-000002000000}"/>
    <cellStyle name="20% - Accent1 2" xfId="5" xr:uid="{00000000-0005-0000-0000-000003000000}"/>
    <cellStyle name="20% - Accent2 2" xfId="6" xr:uid="{00000000-0005-0000-0000-000004000000}"/>
    <cellStyle name="20% - Accent3 2" xfId="7" xr:uid="{00000000-0005-0000-0000-000005000000}"/>
    <cellStyle name="20% - Accent4 2" xfId="8" xr:uid="{00000000-0005-0000-0000-000006000000}"/>
    <cellStyle name="20% - Accent5 2" xfId="9" xr:uid="{00000000-0005-0000-0000-000007000000}"/>
    <cellStyle name="20% - Accent6 2" xfId="10" xr:uid="{00000000-0005-0000-0000-000008000000}"/>
    <cellStyle name="40% - Accent1 2" xfId="11" xr:uid="{00000000-0005-0000-0000-000009000000}"/>
    <cellStyle name="40% - Accent2 2" xfId="12" xr:uid="{00000000-0005-0000-0000-00000A000000}"/>
    <cellStyle name="40% - Accent3 2" xfId="13" xr:uid="{00000000-0005-0000-0000-00000B000000}"/>
    <cellStyle name="40% - Accent4 2" xfId="14" xr:uid="{00000000-0005-0000-0000-00000C000000}"/>
    <cellStyle name="40% - Accent5 2" xfId="15" xr:uid="{00000000-0005-0000-0000-00000D000000}"/>
    <cellStyle name="40% - Accent6 2" xfId="16" xr:uid="{00000000-0005-0000-0000-00000E000000}"/>
    <cellStyle name="60% - Accent1 2" xfId="17" xr:uid="{00000000-0005-0000-0000-00000F000000}"/>
    <cellStyle name="60% - Accent2 2" xfId="18" xr:uid="{00000000-0005-0000-0000-000010000000}"/>
    <cellStyle name="60% - Accent3 2" xfId="19" xr:uid="{00000000-0005-0000-0000-000011000000}"/>
    <cellStyle name="60% - Accent4 2" xfId="20" xr:uid="{00000000-0005-0000-0000-000012000000}"/>
    <cellStyle name="60% - Accent5 2" xfId="21" xr:uid="{00000000-0005-0000-0000-000013000000}"/>
    <cellStyle name="60% - Accent6 2" xfId="22" xr:uid="{00000000-0005-0000-0000-000014000000}"/>
    <cellStyle name="Accent1 2" xfId="23" xr:uid="{00000000-0005-0000-0000-000015000000}"/>
    <cellStyle name="Accent2 2" xfId="24" xr:uid="{00000000-0005-0000-0000-000016000000}"/>
    <cellStyle name="Accent3 2" xfId="25" xr:uid="{00000000-0005-0000-0000-000017000000}"/>
    <cellStyle name="Accent4 2" xfId="26" xr:uid="{00000000-0005-0000-0000-000018000000}"/>
    <cellStyle name="Accent5 2" xfId="27" xr:uid="{00000000-0005-0000-0000-000019000000}"/>
    <cellStyle name="Accent6 2" xfId="28" xr:uid="{00000000-0005-0000-0000-00001A000000}"/>
    <cellStyle name="Bad 2" xfId="29" xr:uid="{00000000-0005-0000-0000-00001B000000}"/>
    <cellStyle name="Calculation 2" xfId="30" xr:uid="{00000000-0005-0000-0000-00001C000000}"/>
    <cellStyle name="Check Cell 2" xfId="31" xr:uid="{00000000-0005-0000-0000-00001D000000}"/>
    <cellStyle name="Comma" xfId="65" builtinId="3"/>
    <cellStyle name="Comma 2" xfId="32" xr:uid="{00000000-0005-0000-0000-00001F000000}"/>
    <cellStyle name="Comma 2 2" xfId="66" xr:uid="{00000000-0005-0000-0000-000020000000}"/>
    <cellStyle name="Comma 3" xfId="33" xr:uid="{00000000-0005-0000-0000-000021000000}"/>
    <cellStyle name="Currency 2" xfId="34" xr:uid="{00000000-0005-0000-0000-000022000000}"/>
    <cellStyle name="Currency 3" xfId="35" xr:uid="{00000000-0005-0000-0000-000023000000}"/>
    <cellStyle name="Explanatory Text 2" xfId="36" xr:uid="{00000000-0005-0000-0000-000024000000}"/>
    <cellStyle name="Good 2" xfId="37" xr:uid="{00000000-0005-0000-0000-000025000000}"/>
    <cellStyle name="Header" xfId="38" xr:uid="{00000000-0005-0000-0000-000026000000}"/>
    <cellStyle name="Heading 1 2" xfId="39" xr:uid="{00000000-0005-0000-0000-000027000000}"/>
    <cellStyle name="Heading 2 2" xfId="40" xr:uid="{00000000-0005-0000-0000-000028000000}"/>
    <cellStyle name="Heading 3 2" xfId="41" xr:uid="{00000000-0005-0000-0000-000029000000}"/>
    <cellStyle name="Heading 4 2" xfId="42" xr:uid="{00000000-0005-0000-0000-00002A000000}"/>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3" xfId="47" xr:uid="{00000000-0005-0000-0000-000030000000}"/>
    <cellStyle name="Normal 4" xfId="48" xr:uid="{00000000-0005-0000-0000-000031000000}"/>
    <cellStyle name="Normal 5" xfId="49" xr:uid="{00000000-0005-0000-0000-000032000000}"/>
    <cellStyle name="Normal 6" xfId="50" xr:uid="{00000000-0005-0000-0000-000033000000}"/>
    <cellStyle name="Normal 7" xfId="1" xr:uid="{00000000-0005-0000-0000-000034000000}"/>
    <cellStyle name="Normal 8" xfId="64" xr:uid="{00000000-0005-0000-0000-000035000000}"/>
    <cellStyle name="Note 2" xfId="52" xr:uid="{00000000-0005-0000-0000-000036000000}"/>
    <cellStyle name="Note 3" xfId="53" xr:uid="{00000000-0005-0000-0000-000037000000}"/>
    <cellStyle name="Note 4" xfId="54" xr:uid="{00000000-0005-0000-0000-000038000000}"/>
    <cellStyle name="Note 5" xfId="51" xr:uid="{00000000-0005-0000-0000-000039000000}"/>
    <cellStyle name="Output 2" xfId="55" xr:uid="{00000000-0005-0000-0000-00003A000000}"/>
    <cellStyle name="Percent 2" xfId="56" xr:uid="{00000000-0005-0000-0000-00003B000000}"/>
    <cellStyle name="Percent 3" xfId="57" xr:uid="{00000000-0005-0000-0000-00003C000000}"/>
    <cellStyle name="Style 1" xfId="58" xr:uid="{00000000-0005-0000-0000-00003D000000}"/>
    <cellStyle name="Style 1 2" xfId="59" xr:uid="{00000000-0005-0000-0000-00003E000000}"/>
    <cellStyle name="Style 1 3" xfId="60" xr:uid="{00000000-0005-0000-0000-00003F000000}"/>
    <cellStyle name="Title 2" xfId="61" xr:uid="{00000000-0005-0000-0000-000040000000}"/>
    <cellStyle name="Total 2" xfId="62" xr:uid="{00000000-0005-0000-0000-000041000000}"/>
    <cellStyle name="Warning Text 2" xfId="63"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12"/>
  <sheetViews>
    <sheetView zoomScaleNormal="100" zoomScaleSheetLayoutView="90" workbookViewId="0">
      <selection activeCell="B7" sqref="B7"/>
    </sheetView>
  </sheetViews>
  <sheetFormatPr defaultColWidth="9.28515625" defaultRowHeight="15"/>
  <cols>
    <col min="1" max="1" width="4.7109375" style="21" bestFit="1" customWidth="1"/>
    <col min="2" max="2" width="164.7109375" style="17" customWidth="1"/>
  </cols>
  <sheetData>
    <row r="1" spans="1:2" ht="50.65" customHeight="1">
      <c r="A1" s="76" t="s">
        <v>152</v>
      </c>
      <c r="B1" s="76"/>
    </row>
    <row r="2" spans="1:2">
      <c r="A2" s="28" t="s">
        <v>1</v>
      </c>
      <c r="B2" s="25" t="s">
        <v>0</v>
      </c>
    </row>
    <row r="3" spans="1:2" ht="15" customHeight="1">
      <c r="A3" s="77" t="s">
        <v>89</v>
      </c>
      <c r="B3" s="77"/>
    </row>
    <row r="4" spans="1:2">
      <c r="A4" s="26">
        <v>1</v>
      </c>
      <c r="B4" s="30" t="s">
        <v>68</v>
      </c>
    </row>
    <row r="5" spans="1:2" ht="32.25" customHeight="1">
      <c r="A5" s="26">
        <v>2</v>
      </c>
      <c r="B5" s="30" t="s">
        <v>149</v>
      </c>
    </row>
    <row r="6" spans="1:2" ht="30">
      <c r="A6" s="26">
        <v>3</v>
      </c>
      <c r="B6" s="30" t="s">
        <v>106</v>
      </c>
    </row>
    <row r="7" spans="1:2" ht="30">
      <c r="A7" s="26">
        <v>4</v>
      </c>
      <c r="B7" s="30" t="s">
        <v>86</v>
      </c>
    </row>
    <row r="8" spans="1:2" ht="23.1" customHeight="1">
      <c r="A8" s="26">
        <v>5</v>
      </c>
      <c r="B8" s="30" t="s">
        <v>120</v>
      </c>
    </row>
    <row r="9" spans="1:2" ht="30">
      <c r="A9" s="26">
        <v>6</v>
      </c>
      <c r="B9" s="30" t="s">
        <v>142</v>
      </c>
    </row>
    <row r="10" spans="1:2">
      <c r="A10" s="26">
        <v>7</v>
      </c>
      <c r="B10" s="31" t="s">
        <v>107</v>
      </c>
    </row>
    <row r="11" spans="1:2">
      <c r="A11" s="26">
        <v>9</v>
      </c>
      <c r="B11" s="29" t="s">
        <v>108</v>
      </c>
    </row>
    <row r="12" spans="1:2" ht="18.75" customHeight="1">
      <c r="A12" s="26">
        <v>10</v>
      </c>
      <c r="B12" s="29" t="s">
        <v>109</v>
      </c>
    </row>
  </sheetData>
  <sheetProtection algorithmName="SHA-512" hashValue="IHmNo4n+K4sw1jKzz2WceXATzQkjJIjnUI4A24tZWNs2IcBB7O2F26bG+j91SXuIYb/Wnu2ckfl/C8YYwZ1U0A==" saltValue="BimxdfP6bk0zMORIZkELPw==" spinCount="100000" sheet="1" objects="1" scenarios="1"/>
  <mergeCells count="2">
    <mergeCell ref="A1:B1"/>
    <mergeCell ref="A3:B3"/>
  </mergeCells>
  <pageMargins left="0.7" right="0.7" top="0.75" bottom="0.75" header="0.3" footer="0.3"/>
  <pageSetup paperSize="9" scale="61" orientation="landscape" verticalDpi="90" r:id="rId1"/>
  <headerFooter>
    <oddHeader>&amp;LOBC-IT MSP&amp;C Form 13: Bill of Material&amp;RInstructions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14"/>
  <sheetViews>
    <sheetView zoomScale="130" zoomScaleNormal="130" zoomScaleSheetLayoutView="87" workbookViewId="0">
      <selection activeCell="C8" sqref="C8"/>
    </sheetView>
  </sheetViews>
  <sheetFormatPr defaultColWidth="9.28515625" defaultRowHeight="15"/>
  <cols>
    <col min="2" max="2" width="92.85546875" bestFit="1" customWidth="1"/>
    <col min="3" max="3" width="15.28515625" customWidth="1"/>
  </cols>
  <sheetData>
    <row r="1" spans="1:3" ht="44.65" customHeight="1">
      <c r="A1" s="85" t="s">
        <v>152</v>
      </c>
      <c r="B1" s="86"/>
      <c r="C1" s="86"/>
    </row>
    <row r="2" spans="1:3">
      <c r="A2" s="82" t="s">
        <v>100</v>
      </c>
      <c r="B2" s="83"/>
      <c r="C2" s="84"/>
    </row>
    <row r="3" spans="1:3">
      <c r="A3" s="25" t="s">
        <v>1</v>
      </c>
      <c r="B3" s="25" t="s">
        <v>33</v>
      </c>
      <c r="C3" s="25" t="s">
        <v>92</v>
      </c>
    </row>
    <row r="4" spans="1:3">
      <c r="A4" s="22" t="s">
        <v>67</v>
      </c>
      <c r="B4" s="23" t="s">
        <v>136</v>
      </c>
      <c r="C4" s="24">
        <f>'GL Solution'!H5</f>
        <v>0</v>
      </c>
    </row>
    <row r="5" spans="1:3" ht="30">
      <c r="A5" s="22" t="s">
        <v>77</v>
      </c>
      <c r="B5" s="23" t="s">
        <v>137</v>
      </c>
      <c r="C5" s="24">
        <f>'GL Solution'!C11</f>
        <v>0</v>
      </c>
    </row>
    <row r="6" spans="1:3">
      <c r="A6" s="22" t="s">
        <v>90</v>
      </c>
      <c r="B6" s="23" t="s">
        <v>102</v>
      </c>
      <c r="C6" s="24">
        <f>'GL Solution'!D17</f>
        <v>0</v>
      </c>
    </row>
    <row r="7" spans="1:3">
      <c r="A7" s="22" t="s">
        <v>87</v>
      </c>
      <c r="B7" s="23" t="s">
        <v>101</v>
      </c>
      <c r="C7" s="24">
        <f>'GL Solution'!C22</f>
        <v>0</v>
      </c>
    </row>
    <row r="8" spans="1:3">
      <c r="A8" s="22" t="s">
        <v>88</v>
      </c>
      <c r="B8" s="23" t="s">
        <v>141</v>
      </c>
      <c r="C8" s="24">
        <f>'GL Solution'!D27</f>
        <v>0</v>
      </c>
    </row>
    <row r="9" spans="1:3">
      <c r="A9" s="22" t="s">
        <v>112</v>
      </c>
      <c r="B9" s="23" t="s">
        <v>138</v>
      </c>
      <c r="C9" s="24">
        <f>'GL Solution'!E33</f>
        <v>0</v>
      </c>
    </row>
    <row r="10" spans="1:3">
      <c r="A10" s="22" t="s">
        <v>130</v>
      </c>
      <c r="B10" s="23" t="s">
        <v>131</v>
      </c>
      <c r="C10" s="24">
        <f>'FMS Charges'!T7</f>
        <v>0</v>
      </c>
    </row>
    <row r="11" spans="1:3">
      <c r="A11" s="87" t="s">
        <v>103</v>
      </c>
      <c r="B11" s="87"/>
      <c r="C11" s="32">
        <f>SUM(C4:C10)</f>
        <v>0</v>
      </c>
    </row>
    <row r="12" spans="1:3">
      <c r="A12" s="79"/>
      <c r="B12" s="80"/>
      <c r="C12" s="81"/>
    </row>
    <row r="13" spans="1:3" ht="126.75" customHeight="1">
      <c r="A13" s="78" t="s">
        <v>110</v>
      </c>
      <c r="B13" s="78"/>
      <c r="C13" s="78"/>
    </row>
    <row r="14" spans="1:3">
      <c r="A14" s="78"/>
      <c r="B14" s="78"/>
      <c r="C14" s="78"/>
    </row>
  </sheetData>
  <sheetProtection algorithmName="SHA-512" hashValue="yu7arZThIiMNarLcUE9k9Fpzoayeh9r4C47ZBx3nYrTDiXAz2uDs2l/RPwBw2bCbaE52IYLFT3hfplMqmM/Nhw==" saltValue="GH1DMmuKx5KfiPachNmO5g==" spinCount="100000" sheet="1" objects="1" scenarios="1"/>
  <mergeCells count="6">
    <mergeCell ref="A14:C14"/>
    <mergeCell ref="A12:C12"/>
    <mergeCell ref="A2:C2"/>
    <mergeCell ref="A1:C1"/>
    <mergeCell ref="A11:B11"/>
    <mergeCell ref="A13:C13"/>
  </mergeCells>
  <pageMargins left="0.7" right="0.7" top="0.75" bottom="0.75" header="0.3" footer="0.3"/>
  <pageSetup paperSize="9" scale="80" orientation="landscape" verticalDpi="90" r:id="rId1"/>
  <headerFooter>
    <oddHeader>&amp;LOBC-IT MSP&amp;CForm 13: Bill of Material&amp;R Summary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O59"/>
  <sheetViews>
    <sheetView topLeftCell="B47" workbookViewId="0">
      <selection activeCell="D55" sqref="D55"/>
    </sheetView>
  </sheetViews>
  <sheetFormatPr defaultColWidth="9.28515625" defaultRowHeight="15"/>
  <cols>
    <col min="1" max="2" width="9.28515625" style="1"/>
    <col min="3" max="3" width="4.7109375" style="1" bestFit="1" customWidth="1"/>
    <col min="4" max="4" width="28" style="1" customWidth="1"/>
    <col min="5" max="5" width="11.7109375" style="1" customWidth="1"/>
    <col min="6" max="6" width="26.5703125" style="1" customWidth="1"/>
    <col min="7" max="7" width="13" style="1" customWidth="1"/>
    <col min="8" max="16384" width="9.28515625" style="1"/>
  </cols>
  <sheetData>
    <row r="2" spans="3:15" ht="15" customHeight="1">
      <c r="C2" s="88" t="s">
        <v>71</v>
      </c>
      <c r="D2" s="88"/>
      <c r="E2" s="88"/>
      <c r="F2" s="88"/>
      <c r="G2" s="88"/>
      <c r="H2" s="88"/>
      <c r="I2" s="88"/>
      <c r="J2" s="88"/>
      <c r="K2" s="88"/>
      <c r="L2" s="88"/>
      <c r="M2" s="88"/>
      <c r="N2" s="88"/>
      <c r="O2" s="88"/>
    </row>
    <row r="3" spans="3:15" ht="46.5" customHeight="1">
      <c r="C3" s="6" t="s">
        <v>1</v>
      </c>
      <c r="D3" s="11" t="s">
        <v>33</v>
      </c>
      <c r="E3" s="11" t="s">
        <v>2</v>
      </c>
      <c r="F3" s="8" t="s">
        <v>32</v>
      </c>
      <c r="G3" s="8" t="s">
        <v>46</v>
      </c>
      <c r="H3" s="8" t="s">
        <v>27</v>
      </c>
      <c r="I3" s="8" t="s">
        <v>28</v>
      </c>
      <c r="J3" s="8" t="s">
        <v>29</v>
      </c>
      <c r="K3" s="8" t="s">
        <v>30</v>
      </c>
      <c r="L3" s="8" t="s">
        <v>31</v>
      </c>
      <c r="M3" s="8" t="s">
        <v>48</v>
      </c>
      <c r="N3" s="8" t="s">
        <v>49</v>
      </c>
      <c r="O3" s="8" t="s">
        <v>74</v>
      </c>
    </row>
    <row r="4" spans="3:15" ht="46.5" customHeight="1">
      <c r="C4" s="15" t="s">
        <v>57</v>
      </c>
      <c r="D4" s="15" t="s">
        <v>76</v>
      </c>
      <c r="E4" s="15"/>
      <c r="F4" s="15"/>
      <c r="G4" s="15"/>
      <c r="H4" s="16"/>
      <c r="I4" s="16"/>
      <c r="J4" s="16"/>
      <c r="K4" s="16"/>
      <c r="L4" s="16"/>
      <c r="M4" s="16"/>
      <c r="N4" s="16"/>
      <c r="O4" s="16"/>
    </row>
    <row r="5" spans="3:15">
      <c r="C5" s="90">
        <v>1</v>
      </c>
      <c r="D5" s="89" t="s">
        <v>18</v>
      </c>
      <c r="E5" s="89" t="s">
        <v>3</v>
      </c>
      <c r="F5" s="89" t="s">
        <v>38</v>
      </c>
      <c r="G5" s="89"/>
      <c r="H5" s="89"/>
      <c r="I5" s="89"/>
      <c r="J5" s="89"/>
      <c r="K5" s="89"/>
      <c r="L5" s="89"/>
      <c r="M5" s="89"/>
      <c r="N5" s="89"/>
      <c r="O5" s="89"/>
    </row>
    <row r="6" spans="3:15">
      <c r="C6" s="90"/>
      <c r="D6" s="89"/>
      <c r="E6" s="89"/>
      <c r="F6" s="89"/>
      <c r="G6" s="89"/>
      <c r="H6" s="89"/>
      <c r="I6" s="89"/>
      <c r="J6" s="89"/>
      <c r="K6" s="89"/>
      <c r="L6" s="89"/>
      <c r="M6" s="89"/>
      <c r="N6" s="89"/>
      <c r="O6" s="89"/>
    </row>
    <row r="7" spans="3:15">
      <c r="C7" s="90">
        <v>2</v>
      </c>
      <c r="D7" s="89" t="s">
        <v>18</v>
      </c>
      <c r="E7" s="90" t="s">
        <v>3</v>
      </c>
      <c r="F7" s="90" t="s">
        <v>5</v>
      </c>
      <c r="G7" s="90"/>
      <c r="H7" s="90"/>
      <c r="I7" s="90"/>
      <c r="J7" s="90"/>
      <c r="K7" s="90"/>
      <c r="L7" s="90"/>
      <c r="M7" s="90"/>
      <c r="N7" s="90"/>
      <c r="O7" s="90"/>
    </row>
    <row r="8" spans="3:15">
      <c r="C8" s="90"/>
      <c r="D8" s="89"/>
      <c r="E8" s="90"/>
      <c r="F8" s="90"/>
      <c r="G8" s="90"/>
      <c r="H8" s="90"/>
      <c r="I8" s="90"/>
      <c r="J8" s="90"/>
      <c r="K8" s="90"/>
      <c r="L8" s="90"/>
      <c r="M8" s="90"/>
      <c r="N8" s="90"/>
      <c r="O8" s="90"/>
    </row>
    <row r="9" spans="3:15">
      <c r="C9" s="90">
        <v>3</v>
      </c>
      <c r="D9" s="89" t="s">
        <v>18</v>
      </c>
      <c r="E9" s="89" t="s">
        <v>3</v>
      </c>
      <c r="F9" s="89" t="s">
        <v>4</v>
      </c>
      <c r="G9" s="89"/>
      <c r="H9" s="89"/>
      <c r="I9" s="89"/>
      <c r="J9" s="89"/>
      <c r="K9" s="89"/>
      <c r="L9" s="89"/>
      <c r="M9" s="89"/>
      <c r="N9" s="89"/>
      <c r="O9" s="89"/>
    </row>
    <row r="10" spans="3:15">
      <c r="C10" s="90"/>
      <c r="D10" s="89"/>
      <c r="E10" s="89"/>
      <c r="F10" s="89"/>
      <c r="G10" s="89"/>
      <c r="H10" s="89"/>
      <c r="I10" s="89"/>
      <c r="J10" s="89"/>
      <c r="K10" s="89"/>
      <c r="L10" s="89"/>
      <c r="M10" s="89"/>
      <c r="N10" s="89"/>
      <c r="O10" s="89"/>
    </row>
    <row r="11" spans="3:15">
      <c r="C11" s="90">
        <v>4</v>
      </c>
      <c r="D11" s="89" t="s">
        <v>19</v>
      </c>
      <c r="E11" s="90" t="s">
        <v>6</v>
      </c>
      <c r="F11" s="90" t="s">
        <v>7</v>
      </c>
      <c r="G11" s="90"/>
      <c r="H11" s="90"/>
      <c r="I11" s="90"/>
      <c r="J11" s="90"/>
      <c r="K11" s="90"/>
      <c r="L11" s="90"/>
      <c r="M11" s="90"/>
      <c r="N11" s="90"/>
      <c r="O11" s="90"/>
    </row>
    <row r="12" spans="3:15">
      <c r="C12" s="90"/>
      <c r="D12" s="89"/>
      <c r="E12" s="90"/>
      <c r="F12" s="90"/>
      <c r="G12" s="90"/>
      <c r="H12" s="90"/>
      <c r="I12" s="90"/>
      <c r="J12" s="90"/>
      <c r="K12" s="90"/>
      <c r="L12" s="90"/>
      <c r="M12" s="90"/>
      <c r="N12" s="90"/>
      <c r="O12" s="90"/>
    </row>
    <row r="13" spans="3:15">
      <c r="C13" s="90">
        <v>5</v>
      </c>
      <c r="D13" s="89" t="s">
        <v>19</v>
      </c>
      <c r="E13" s="89" t="s">
        <v>6</v>
      </c>
      <c r="F13" s="89" t="s">
        <v>8</v>
      </c>
      <c r="G13" s="89"/>
      <c r="H13" s="89"/>
      <c r="I13" s="89"/>
      <c r="J13" s="89"/>
      <c r="K13" s="89"/>
      <c r="L13" s="89"/>
      <c r="M13" s="89"/>
      <c r="N13" s="89"/>
      <c r="O13" s="89"/>
    </row>
    <row r="14" spans="3:15">
      <c r="C14" s="90"/>
      <c r="D14" s="89"/>
      <c r="E14" s="89"/>
      <c r="F14" s="89"/>
      <c r="G14" s="89"/>
      <c r="H14" s="89"/>
      <c r="I14" s="89"/>
      <c r="J14" s="89"/>
      <c r="K14" s="89"/>
      <c r="L14" s="89"/>
      <c r="M14" s="89"/>
      <c r="N14" s="89"/>
      <c r="O14" s="89"/>
    </row>
    <row r="15" spans="3:15">
      <c r="C15" s="90">
        <v>6</v>
      </c>
      <c r="D15" s="89" t="s">
        <v>19</v>
      </c>
      <c r="E15" s="89" t="s">
        <v>9</v>
      </c>
      <c r="F15" s="89" t="s">
        <v>13</v>
      </c>
      <c r="G15" s="89"/>
      <c r="H15" s="89"/>
      <c r="I15" s="89"/>
      <c r="J15" s="89"/>
      <c r="K15" s="89"/>
      <c r="L15" s="89"/>
      <c r="M15" s="89"/>
      <c r="N15" s="89"/>
      <c r="O15" s="89"/>
    </row>
    <row r="16" spans="3:15">
      <c r="C16" s="90"/>
      <c r="D16" s="89"/>
      <c r="E16" s="89"/>
      <c r="F16" s="89"/>
      <c r="G16" s="89"/>
      <c r="H16" s="89"/>
      <c r="I16" s="89"/>
      <c r="J16" s="89"/>
      <c r="K16" s="89"/>
      <c r="L16" s="89"/>
      <c r="M16" s="89"/>
      <c r="N16" s="89"/>
      <c r="O16" s="89"/>
    </row>
    <row r="17" spans="3:15">
      <c r="C17" s="90">
        <v>7</v>
      </c>
      <c r="D17" s="89" t="s">
        <v>39</v>
      </c>
      <c r="E17" s="89" t="s">
        <v>14</v>
      </c>
      <c r="F17" s="89" t="s">
        <v>10</v>
      </c>
      <c r="G17" s="89"/>
      <c r="H17" s="89"/>
      <c r="I17" s="89"/>
      <c r="J17" s="89"/>
      <c r="K17" s="89"/>
      <c r="L17" s="89"/>
      <c r="M17" s="89"/>
      <c r="N17" s="89"/>
      <c r="O17" s="89"/>
    </row>
    <row r="18" spans="3:15">
      <c r="C18" s="90"/>
      <c r="D18" s="89"/>
      <c r="E18" s="89"/>
      <c r="F18" s="89"/>
      <c r="G18" s="89"/>
      <c r="H18" s="89"/>
      <c r="I18" s="89"/>
      <c r="J18" s="89"/>
      <c r="K18" s="89"/>
      <c r="L18" s="89"/>
      <c r="M18" s="89"/>
      <c r="N18" s="89"/>
      <c r="O18" s="89"/>
    </row>
    <row r="19" spans="3:15">
      <c r="C19" s="90">
        <v>8</v>
      </c>
      <c r="D19" s="89" t="s">
        <v>42</v>
      </c>
      <c r="E19" s="89" t="s">
        <v>12</v>
      </c>
      <c r="F19" s="89" t="s">
        <v>15</v>
      </c>
      <c r="G19" s="89"/>
      <c r="H19" s="89"/>
      <c r="I19" s="89"/>
      <c r="J19" s="89"/>
      <c r="K19" s="89"/>
      <c r="L19" s="89"/>
      <c r="M19" s="89"/>
      <c r="N19" s="89"/>
      <c r="O19" s="89"/>
    </row>
    <row r="20" spans="3:15">
      <c r="C20" s="90"/>
      <c r="D20" s="89"/>
      <c r="E20" s="89"/>
      <c r="F20" s="89"/>
      <c r="G20" s="89"/>
      <c r="H20" s="89"/>
      <c r="I20" s="89"/>
      <c r="J20" s="89"/>
      <c r="K20" s="89"/>
      <c r="L20" s="89"/>
      <c r="M20" s="89"/>
      <c r="N20" s="89"/>
      <c r="O20" s="89"/>
    </row>
    <row r="21" spans="3:15">
      <c r="C21" s="90">
        <v>9</v>
      </c>
      <c r="D21" s="89" t="s">
        <v>42</v>
      </c>
      <c r="E21" s="89" t="s">
        <v>12</v>
      </c>
      <c r="F21" s="89" t="s">
        <v>16</v>
      </c>
      <c r="G21" s="89"/>
      <c r="H21" s="89"/>
      <c r="I21" s="89"/>
      <c r="J21" s="89"/>
      <c r="K21" s="89"/>
      <c r="L21" s="89"/>
      <c r="M21" s="89"/>
      <c r="N21" s="89"/>
      <c r="O21" s="89"/>
    </row>
    <row r="22" spans="3:15">
      <c r="C22" s="90"/>
      <c r="D22" s="89"/>
      <c r="E22" s="89"/>
      <c r="F22" s="89"/>
      <c r="G22" s="89"/>
      <c r="H22" s="89"/>
      <c r="I22" s="89"/>
      <c r="J22" s="89"/>
      <c r="K22" s="89"/>
      <c r="L22" s="89"/>
      <c r="M22" s="89"/>
      <c r="N22" s="89"/>
      <c r="O22" s="89"/>
    </row>
    <row r="23" spans="3:15">
      <c r="C23" s="90">
        <v>10</v>
      </c>
      <c r="D23" s="89" t="s">
        <v>42</v>
      </c>
      <c r="E23" s="89" t="s">
        <v>12</v>
      </c>
      <c r="F23" s="89" t="s">
        <v>17</v>
      </c>
      <c r="G23" s="89"/>
      <c r="H23" s="89"/>
      <c r="I23" s="89"/>
      <c r="J23" s="89"/>
      <c r="K23" s="89"/>
      <c r="L23" s="89"/>
      <c r="M23" s="89"/>
      <c r="N23" s="89"/>
      <c r="O23" s="89"/>
    </row>
    <row r="24" spans="3:15">
      <c r="C24" s="90"/>
      <c r="D24" s="89"/>
      <c r="E24" s="89"/>
      <c r="F24" s="89"/>
      <c r="G24" s="89"/>
      <c r="H24" s="89"/>
      <c r="I24" s="89"/>
      <c r="J24" s="89"/>
      <c r="K24" s="89"/>
      <c r="L24" s="89"/>
      <c r="M24" s="89"/>
      <c r="N24" s="89"/>
      <c r="O24" s="89"/>
    </row>
    <row r="25" spans="3:15">
      <c r="C25" s="90">
        <v>11</v>
      </c>
      <c r="D25" s="89" t="s">
        <v>40</v>
      </c>
      <c r="E25" s="89" t="s">
        <v>11</v>
      </c>
      <c r="F25" s="89" t="s">
        <v>41</v>
      </c>
      <c r="G25" s="89"/>
      <c r="H25" s="89"/>
      <c r="I25" s="89"/>
      <c r="J25" s="89"/>
      <c r="K25" s="89"/>
      <c r="L25" s="89"/>
      <c r="M25" s="89"/>
      <c r="N25" s="89"/>
      <c r="O25" s="89"/>
    </row>
    <row r="26" spans="3:15">
      <c r="C26" s="90"/>
      <c r="D26" s="89"/>
      <c r="E26" s="89"/>
      <c r="F26" s="89"/>
      <c r="G26" s="89"/>
      <c r="H26" s="89"/>
      <c r="I26" s="89"/>
      <c r="J26" s="89"/>
      <c r="K26" s="89"/>
      <c r="L26" s="89"/>
      <c r="M26" s="89"/>
      <c r="N26" s="89"/>
      <c r="O26" s="89"/>
    </row>
    <row r="27" spans="3:15" ht="30">
      <c r="C27" s="12"/>
      <c r="D27" s="12" t="s">
        <v>69</v>
      </c>
      <c r="E27" s="12"/>
      <c r="F27" s="12"/>
      <c r="G27" s="12"/>
      <c r="H27" s="12"/>
      <c r="I27" s="12"/>
      <c r="J27" s="12"/>
      <c r="K27" s="12"/>
      <c r="L27" s="12"/>
      <c r="M27" s="12"/>
      <c r="N27" s="12"/>
      <c r="O27" s="12"/>
    </row>
    <row r="28" spans="3:15">
      <c r="C28" s="15" t="s">
        <v>77</v>
      </c>
      <c r="D28" s="15" t="s">
        <v>72</v>
      </c>
      <c r="E28" s="15"/>
      <c r="F28" s="15"/>
      <c r="G28" s="15"/>
      <c r="H28" s="16"/>
      <c r="I28" s="16"/>
      <c r="J28" s="16"/>
      <c r="K28" s="16"/>
      <c r="L28" s="16"/>
      <c r="M28" s="16"/>
      <c r="N28" s="16"/>
      <c r="O28" s="16"/>
    </row>
    <row r="29" spans="3:15" ht="45">
      <c r="C29" s="7" t="s">
        <v>1</v>
      </c>
      <c r="D29" s="7" t="s">
        <v>73</v>
      </c>
      <c r="E29" s="7" t="s">
        <v>34</v>
      </c>
      <c r="F29" s="7" t="s">
        <v>35</v>
      </c>
      <c r="G29" s="7" t="s">
        <v>26</v>
      </c>
      <c r="H29" s="8" t="s">
        <v>27</v>
      </c>
      <c r="I29" s="8" t="s">
        <v>28</v>
      </c>
      <c r="J29" s="8" t="s">
        <v>29</v>
      </c>
      <c r="K29" s="8" t="s">
        <v>30</v>
      </c>
      <c r="L29" s="8" t="s">
        <v>31</v>
      </c>
      <c r="M29" s="8" t="s">
        <v>48</v>
      </c>
      <c r="N29" s="8" t="s">
        <v>49</v>
      </c>
      <c r="O29" s="8" t="s">
        <v>74</v>
      </c>
    </row>
    <row r="30" spans="3:15">
      <c r="C30" s="2">
        <v>1</v>
      </c>
      <c r="D30" s="4" t="s">
        <v>18</v>
      </c>
      <c r="E30" s="2"/>
      <c r="F30" s="4"/>
      <c r="G30" s="4"/>
      <c r="H30" s="2"/>
      <c r="I30" s="2"/>
      <c r="J30" s="2"/>
      <c r="K30" s="2"/>
      <c r="L30" s="2"/>
      <c r="M30" s="2"/>
      <c r="N30" s="2"/>
      <c r="O30" s="2"/>
    </row>
    <row r="31" spans="3:15">
      <c r="C31" s="2">
        <v>2</v>
      </c>
      <c r="D31" s="4" t="s">
        <v>19</v>
      </c>
      <c r="E31" s="2"/>
      <c r="F31" s="4"/>
      <c r="G31" s="4"/>
      <c r="H31" s="2"/>
      <c r="I31" s="2"/>
      <c r="J31" s="2"/>
      <c r="K31" s="2"/>
      <c r="L31" s="2"/>
      <c r="M31" s="2"/>
      <c r="N31" s="2"/>
      <c r="O31" s="2"/>
    </row>
    <row r="32" spans="3:15">
      <c r="C32" s="2">
        <v>3</v>
      </c>
      <c r="D32" s="4" t="s">
        <v>20</v>
      </c>
      <c r="E32" s="2"/>
      <c r="F32" s="4"/>
      <c r="G32" s="4"/>
      <c r="H32" s="2"/>
      <c r="I32" s="2"/>
      <c r="J32" s="2"/>
      <c r="K32" s="2"/>
      <c r="L32" s="2"/>
      <c r="M32" s="2"/>
      <c r="N32" s="2"/>
      <c r="O32" s="2"/>
    </row>
    <row r="33" spans="3:15">
      <c r="C33" s="2">
        <v>4</v>
      </c>
      <c r="D33" s="4" t="s">
        <v>21</v>
      </c>
      <c r="E33" s="2"/>
      <c r="F33" s="4"/>
      <c r="G33" s="4"/>
      <c r="H33" s="2"/>
      <c r="I33" s="2"/>
      <c r="J33" s="2"/>
      <c r="K33" s="2"/>
      <c r="L33" s="2"/>
      <c r="M33" s="2"/>
      <c r="N33" s="2"/>
      <c r="O33" s="2"/>
    </row>
    <row r="34" spans="3:15">
      <c r="C34" s="2">
        <v>5</v>
      </c>
      <c r="D34" s="4" t="s">
        <v>40</v>
      </c>
      <c r="E34" s="2"/>
      <c r="F34" s="4"/>
      <c r="G34" s="4"/>
      <c r="H34" s="2"/>
      <c r="I34" s="2"/>
      <c r="J34" s="2"/>
      <c r="K34" s="2"/>
      <c r="L34" s="2"/>
      <c r="M34" s="2"/>
      <c r="N34" s="2"/>
      <c r="O34" s="2"/>
    </row>
    <row r="35" spans="3:15">
      <c r="C35" s="2">
        <v>6</v>
      </c>
      <c r="D35" s="4" t="s">
        <v>36</v>
      </c>
      <c r="E35" s="2"/>
      <c r="F35" s="4"/>
      <c r="G35" s="4"/>
      <c r="H35" s="2"/>
      <c r="I35" s="2"/>
      <c r="J35" s="2"/>
      <c r="K35" s="2"/>
      <c r="L35" s="2"/>
      <c r="M35" s="2"/>
      <c r="N35" s="2"/>
      <c r="O35" s="2"/>
    </row>
    <row r="36" spans="3:15" ht="45">
      <c r="C36" s="2">
        <v>7</v>
      </c>
      <c r="D36" s="4" t="s">
        <v>43</v>
      </c>
      <c r="E36" s="2"/>
      <c r="F36" s="4"/>
      <c r="G36" s="4"/>
      <c r="H36" s="2"/>
      <c r="I36" s="2"/>
      <c r="J36" s="2"/>
      <c r="K36" s="2"/>
      <c r="L36" s="2"/>
      <c r="M36" s="2"/>
      <c r="N36" s="2"/>
      <c r="O36" s="2"/>
    </row>
    <row r="37" spans="3:15">
      <c r="C37" s="2">
        <v>8</v>
      </c>
      <c r="D37" s="3" t="s">
        <v>22</v>
      </c>
      <c r="E37" s="2"/>
      <c r="F37" s="4"/>
      <c r="G37" s="4"/>
      <c r="H37" s="2"/>
      <c r="I37" s="2"/>
      <c r="J37" s="2"/>
      <c r="K37" s="2"/>
      <c r="L37" s="2"/>
      <c r="M37" s="2"/>
      <c r="N37" s="2"/>
      <c r="O37" s="2"/>
    </row>
    <row r="38" spans="3:15">
      <c r="C38" s="2">
        <v>9</v>
      </c>
      <c r="D38" s="4" t="s">
        <v>23</v>
      </c>
      <c r="E38" s="2"/>
      <c r="F38" s="4"/>
      <c r="G38" s="4"/>
      <c r="H38" s="2"/>
      <c r="I38" s="2"/>
      <c r="J38" s="2"/>
      <c r="K38" s="2"/>
      <c r="L38" s="2"/>
      <c r="M38" s="2"/>
      <c r="N38" s="2"/>
      <c r="O38" s="2"/>
    </row>
    <row r="39" spans="3:15">
      <c r="C39" s="2">
        <v>10</v>
      </c>
      <c r="D39" s="4" t="s">
        <v>24</v>
      </c>
      <c r="E39" s="2"/>
      <c r="F39" s="4"/>
      <c r="G39" s="4"/>
      <c r="H39" s="2"/>
      <c r="I39" s="2"/>
      <c r="J39" s="2"/>
      <c r="K39" s="2"/>
      <c r="L39" s="2"/>
      <c r="M39" s="2"/>
      <c r="N39" s="2"/>
      <c r="O39" s="2"/>
    </row>
    <row r="40" spans="3:15">
      <c r="C40" s="2">
        <v>11</v>
      </c>
      <c r="D40" s="4" t="s">
        <v>25</v>
      </c>
      <c r="E40" s="2"/>
      <c r="F40" s="4"/>
      <c r="G40" s="4"/>
      <c r="H40" s="2"/>
      <c r="I40" s="2"/>
      <c r="J40" s="2"/>
      <c r="K40" s="2"/>
      <c r="L40" s="2"/>
      <c r="M40" s="2"/>
      <c r="N40" s="2"/>
      <c r="O40" s="2"/>
    </row>
    <row r="41" spans="3:15">
      <c r="C41" s="2">
        <v>12</v>
      </c>
      <c r="D41" s="4" t="s">
        <v>44</v>
      </c>
      <c r="E41" s="2"/>
      <c r="F41" s="4"/>
      <c r="G41" s="4"/>
      <c r="H41" s="2"/>
      <c r="I41" s="2"/>
      <c r="J41" s="2"/>
      <c r="K41" s="2"/>
      <c r="L41" s="2"/>
      <c r="M41" s="2"/>
      <c r="N41" s="2"/>
      <c r="O41" s="2"/>
    </row>
    <row r="42" spans="3:15">
      <c r="C42" s="2">
        <v>13</v>
      </c>
      <c r="D42" s="4" t="s">
        <v>45</v>
      </c>
      <c r="E42" s="2"/>
      <c r="F42" s="4"/>
      <c r="G42" s="4"/>
      <c r="H42" s="2"/>
      <c r="I42" s="2"/>
      <c r="J42" s="2"/>
      <c r="K42" s="2"/>
      <c r="L42" s="2"/>
      <c r="M42" s="2"/>
      <c r="N42" s="2"/>
      <c r="O42" s="2"/>
    </row>
    <row r="43" spans="3:15">
      <c r="C43" s="2">
        <v>14</v>
      </c>
      <c r="D43" s="4" t="s">
        <v>37</v>
      </c>
      <c r="E43" s="2"/>
      <c r="F43" s="4"/>
      <c r="G43" s="4"/>
      <c r="H43" s="2"/>
      <c r="I43" s="2"/>
      <c r="J43" s="2"/>
      <c r="K43" s="2"/>
      <c r="L43" s="2"/>
      <c r="M43" s="2"/>
      <c r="N43" s="2"/>
      <c r="O43" s="2"/>
    </row>
    <row r="44" spans="3:15">
      <c r="C44" s="12"/>
      <c r="D44" s="12" t="s">
        <v>75</v>
      </c>
      <c r="E44" s="12"/>
      <c r="F44" s="12"/>
      <c r="G44" s="12"/>
      <c r="H44" s="12"/>
      <c r="I44" s="12"/>
      <c r="J44" s="12"/>
      <c r="K44" s="12"/>
      <c r="L44" s="12"/>
      <c r="M44" s="12"/>
      <c r="N44" s="12"/>
      <c r="O44" s="12"/>
    </row>
    <row r="45" spans="3:15" ht="30">
      <c r="C45" s="15" t="s">
        <v>78</v>
      </c>
      <c r="D45" s="15" t="s">
        <v>85</v>
      </c>
      <c r="E45" s="15"/>
      <c r="F45" s="15"/>
      <c r="G45" s="15"/>
      <c r="H45" s="16"/>
      <c r="I45" s="16"/>
      <c r="J45" s="16"/>
      <c r="K45" s="16"/>
      <c r="L45" s="16"/>
      <c r="M45" s="16"/>
      <c r="N45" s="16"/>
      <c r="O45" s="16"/>
    </row>
    <row r="46" spans="3:15" s="17" customFormat="1" ht="45">
      <c r="C46" s="19" t="s">
        <v>82</v>
      </c>
      <c r="D46" s="19" t="s">
        <v>58</v>
      </c>
      <c r="E46" s="19" t="s">
        <v>59</v>
      </c>
      <c r="F46" s="19" t="s">
        <v>60</v>
      </c>
      <c r="G46" s="19" t="s">
        <v>61</v>
      </c>
      <c r="H46" s="8" t="s">
        <v>27</v>
      </c>
      <c r="I46" s="8" t="s">
        <v>28</v>
      </c>
      <c r="J46" s="8" t="s">
        <v>29</v>
      </c>
      <c r="K46" s="8" t="s">
        <v>30</v>
      </c>
      <c r="L46" s="8" t="s">
        <v>31</v>
      </c>
      <c r="M46" s="8" t="s">
        <v>48</v>
      </c>
      <c r="N46" s="8" t="s">
        <v>49</v>
      </c>
      <c r="O46" s="8" t="s">
        <v>74</v>
      </c>
    </row>
    <row r="47" spans="3:15" ht="45">
      <c r="C47" s="2">
        <v>1</v>
      </c>
      <c r="D47" s="4" t="s">
        <v>62</v>
      </c>
      <c r="E47" s="2" t="s">
        <v>70</v>
      </c>
      <c r="F47" s="2"/>
      <c r="G47" s="20">
        <v>300000</v>
      </c>
      <c r="H47" s="2"/>
      <c r="I47" s="2"/>
      <c r="J47" s="2"/>
      <c r="K47" s="2"/>
      <c r="L47" s="2"/>
      <c r="M47" s="2"/>
      <c r="N47" s="2"/>
      <c r="O47" s="2"/>
    </row>
    <row r="48" spans="3:15" ht="30">
      <c r="C48" s="2">
        <v>2</v>
      </c>
      <c r="D48" s="4" t="s">
        <v>6</v>
      </c>
      <c r="E48" s="2" t="s">
        <v>64</v>
      </c>
      <c r="F48" s="2"/>
      <c r="G48" s="20">
        <v>50000</v>
      </c>
      <c r="H48" s="2"/>
      <c r="I48" s="2"/>
      <c r="J48" s="2"/>
      <c r="K48" s="2"/>
      <c r="L48" s="2"/>
      <c r="M48" s="2"/>
      <c r="N48" s="2"/>
      <c r="O48" s="2"/>
    </row>
    <row r="49" spans="3:15" ht="30">
      <c r="C49" s="2">
        <v>3</v>
      </c>
      <c r="D49" s="4" t="s">
        <v>63</v>
      </c>
      <c r="E49" s="2" t="s">
        <v>66</v>
      </c>
      <c r="F49" s="2"/>
      <c r="G49" s="20">
        <v>40000</v>
      </c>
      <c r="H49" s="2"/>
      <c r="I49" s="2"/>
      <c r="J49" s="2"/>
      <c r="K49" s="2"/>
      <c r="L49" s="2"/>
      <c r="M49" s="2"/>
      <c r="N49" s="2"/>
      <c r="O49" s="2"/>
    </row>
    <row r="50" spans="3:15" ht="30">
      <c r="C50" s="2">
        <v>4</v>
      </c>
      <c r="D50" s="4" t="s">
        <v>12</v>
      </c>
      <c r="E50" s="2" t="s">
        <v>65</v>
      </c>
      <c r="F50" s="2"/>
      <c r="G50" s="20">
        <v>500000</v>
      </c>
      <c r="H50" s="2"/>
      <c r="I50" s="2"/>
      <c r="J50" s="2"/>
      <c r="K50" s="2"/>
      <c r="L50" s="2"/>
      <c r="M50" s="2"/>
      <c r="N50" s="2"/>
      <c r="O50" s="2"/>
    </row>
    <row r="51" spans="3:15" ht="30">
      <c r="C51" s="12"/>
      <c r="D51" s="12" t="s">
        <v>79</v>
      </c>
      <c r="E51" s="12"/>
      <c r="F51" s="12"/>
      <c r="G51" s="12"/>
      <c r="H51" s="12"/>
      <c r="I51" s="12"/>
      <c r="J51" s="12"/>
      <c r="K51" s="12"/>
      <c r="L51" s="12"/>
      <c r="M51" s="12"/>
      <c r="N51" s="12"/>
      <c r="O51" s="12"/>
    </row>
    <row r="52" spans="3:15" ht="30">
      <c r="C52" s="15" t="s">
        <v>81</v>
      </c>
      <c r="D52" s="15" t="s">
        <v>80</v>
      </c>
      <c r="E52" s="15"/>
      <c r="F52" s="15"/>
      <c r="G52" s="15"/>
      <c r="H52" s="16"/>
      <c r="I52" s="16"/>
      <c r="J52" s="16"/>
      <c r="K52" s="16"/>
      <c r="L52" s="16"/>
      <c r="M52" s="16"/>
      <c r="N52" s="16"/>
      <c r="O52" s="16"/>
    </row>
    <row r="53" spans="3:15" s="17" customFormat="1" ht="45">
      <c r="C53" s="8" t="s">
        <v>1</v>
      </c>
      <c r="D53" s="18" t="s">
        <v>47</v>
      </c>
      <c r="E53" s="93" t="s">
        <v>50</v>
      </c>
      <c r="F53" s="94"/>
      <c r="G53" s="8" t="s">
        <v>46</v>
      </c>
      <c r="H53" s="8" t="s">
        <v>27</v>
      </c>
      <c r="I53" s="8" t="s">
        <v>28</v>
      </c>
      <c r="J53" s="8" t="s">
        <v>29</v>
      </c>
      <c r="K53" s="8" t="s">
        <v>30</v>
      </c>
      <c r="L53" s="8" t="s">
        <v>31</v>
      </c>
      <c r="M53" s="8" t="s">
        <v>48</v>
      </c>
      <c r="N53" s="8" t="s">
        <v>49</v>
      </c>
      <c r="O53" s="8" t="s">
        <v>74</v>
      </c>
    </row>
    <row r="54" spans="3:15" ht="30">
      <c r="C54" s="2">
        <v>1</v>
      </c>
      <c r="D54" s="5" t="s">
        <v>51</v>
      </c>
      <c r="E54" s="95" t="s">
        <v>52</v>
      </c>
      <c r="F54" s="96"/>
      <c r="G54" s="2">
        <v>4</v>
      </c>
      <c r="H54" s="2"/>
      <c r="I54" s="2"/>
      <c r="J54" s="2"/>
      <c r="K54" s="2"/>
      <c r="L54" s="2"/>
      <c r="M54" s="2"/>
      <c r="N54" s="2"/>
      <c r="O54" s="2"/>
    </row>
    <row r="55" spans="3:15" ht="30">
      <c r="C55" s="2">
        <v>2</v>
      </c>
      <c r="D55" s="5" t="s">
        <v>53</v>
      </c>
      <c r="E55" s="95" t="s">
        <v>54</v>
      </c>
      <c r="F55" s="96"/>
      <c r="G55" s="2">
        <v>2</v>
      </c>
      <c r="H55" s="2"/>
      <c r="I55" s="2"/>
      <c r="J55" s="2"/>
      <c r="K55" s="2"/>
      <c r="L55" s="2"/>
      <c r="M55" s="2"/>
      <c r="N55" s="2"/>
      <c r="O55" s="2"/>
    </row>
    <row r="56" spans="3:15" ht="30">
      <c r="C56" s="2">
        <v>3</v>
      </c>
      <c r="D56" s="5" t="s">
        <v>55</v>
      </c>
      <c r="E56" s="95" t="s">
        <v>54</v>
      </c>
      <c r="F56" s="96"/>
      <c r="G56" s="2">
        <v>2</v>
      </c>
      <c r="H56" s="2"/>
      <c r="I56" s="2"/>
      <c r="J56" s="2"/>
      <c r="K56" s="2"/>
      <c r="L56" s="2"/>
      <c r="M56" s="2"/>
      <c r="N56" s="2"/>
      <c r="O56" s="2"/>
    </row>
    <row r="57" spans="3:15" ht="30">
      <c r="C57" s="2">
        <v>4</v>
      </c>
      <c r="D57" s="5" t="s">
        <v>56</v>
      </c>
      <c r="E57" s="95" t="s">
        <v>52</v>
      </c>
      <c r="F57" s="96"/>
      <c r="G57" s="2">
        <v>4</v>
      </c>
      <c r="H57" s="2"/>
      <c r="I57" s="2"/>
      <c r="J57" s="2"/>
      <c r="K57" s="2"/>
      <c r="L57" s="2"/>
      <c r="M57" s="2"/>
      <c r="N57" s="2"/>
      <c r="O57" s="2"/>
    </row>
    <row r="58" spans="3:15" ht="30">
      <c r="C58" s="13"/>
      <c r="D58" s="14" t="s">
        <v>83</v>
      </c>
      <c r="E58" s="91"/>
      <c r="F58" s="92"/>
      <c r="G58" s="13"/>
      <c r="H58" s="13"/>
      <c r="I58" s="13"/>
      <c r="J58" s="13"/>
      <c r="K58" s="13"/>
      <c r="L58" s="13"/>
      <c r="M58" s="13"/>
      <c r="N58" s="13"/>
      <c r="O58" s="13"/>
    </row>
    <row r="59" spans="3:15">
      <c r="C59" s="9"/>
      <c r="D59" s="10" t="s">
        <v>84</v>
      </c>
      <c r="E59" s="9"/>
      <c r="F59" s="9"/>
      <c r="G59" s="9"/>
      <c r="H59" s="9"/>
      <c r="I59" s="9"/>
      <c r="J59" s="9"/>
      <c r="K59" s="9"/>
      <c r="L59" s="9"/>
      <c r="M59" s="9"/>
      <c r="N59" s="9"/>
      <c r="O59" s="9"/>
    </row>
  </sheetData>
  <mergeCells count="150">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s>
  <pageMargins left="0.7" right="0.7" top="0.75" bottom="0.75" header="0.3" footer="0.3"/>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H34"/>
  <sheetViews>
    <sheetView zoomScaleNormal="100" zoomScaleSheetLayoutView="80" workbookViewId="0">
      <selection activeCell="H5" sqref="H5"/>
    </sheetView>
  </sheetViews>
  <sheetFormatPr defaultColWidth="9.28515625" defaultRowHeight="15"/>
  <cols>
    <col min="1" max="1" width="8.28515625" style="21" customWidth="1"/>
    <col min="2" max="2" width="42.7109375" customWidth="1"/>
    <col min="3" max="3" width="14.7109375" customWidth="1"/>
    <col min="4" max="4" width="13.5703125" style="21" customWidth="1"/>
    <col min="5" max="5" width="15" bestFit="1" customWidth="1"/>
    <col min="6" max="6" width="12.28515625" customWidth="1"/>
    <col min="7" max="7" width="13.28515625" bestFit="1" customWidth="1"/>
    <col min="8" max="8" width="12.42578125" customWidth="1"/>
    <col min="9" max="9" width="13.28515625" bestFit="1" customWidth="1"/>
    <col min="10" max="10" width="10" customWidth="1"/>
    <col min="11" max="11" width="13.28515625" bestFit="1" customWidth="1"/>
    <col min="12" max="12" width="5.5703125" bestFit="1" customWidth="1"/>
    <col min="13" max="14" width="13.28515625" bestFit="1" customWidth="1"/>
  </cols>
  <sheetData>
    <row r="1" spans="1:8" ht="46.5" customHeight="1">
      <c r="A1" s="101" t="s">
        <v>152</v>
      </c>
      <c r="B1" s="102"/>
      <c r="C1" s="102"/>
      <c r="D1" s="102"/>
      <c r="E1" s="102"/>
      <c r="F1" s="102"/>
      <c r="G1" s="102"/>
      <c r="H1" s="102"/>
    </row>
    <row r="2" spans="1:8">
      <c r="A2" s="103" t="s">
        <v>135</v>
      </c>
      <c r="B2" s="104"/>
      <c r="C2" s="104"/>
      <c r="D2" s="104"/>
      <c r="E2" s="104"/>
      <c r="F2" s="104"/>
      <c r="G2" s="104"/>
      <c r="H2" s="104"/>
    </row>
    <row r="3" spans="1:8">
      <c r="A3" s="105" t="s">
        <v>104</v>
      </c>
      <c r="B3" s="105" t="s">
        <v>144</v>
      </c>
      <c r="C3" s="69" t="s">
        <v>116</v>
      </c>
      <c r="D3" s="73" t="s">
        <v>117</v>
      </c>
      <c r="E3" s="73" t="s">
        <v>118</v>
      </c>
      <c r="F3" s="73" t="s">
        <v>119</v>
      </c>
      <c r="G3" s="73" t="s">
        <v>143</v>
      </c>
      <c r="H3" s="37" t="s">
        <v>93</v>
      </c>
    </row>
    <row r="4" spans="1:8" ht="26.25" customHeight="1">
      <c r="A4" s="105"/>
      <c r="B4" s="105"/>
      <c r="C4" s="33" t="s">
        <v>105</v>
      </c>
      <c r="D4" s="33" t="s">
        <v>105</v>
      </c>
      <c r="E4" s="33" t="s">
        <v>105</v>
      </c>
      <c r="F4" s="33" t="s">
        <v>105</v>
      </c>
      <c r="G4" s="33" t="s">
        <v>105</v>
      </c>
      <c r="H4" s="36" t="s">
        <v>105</v>
      </c>
    </row>
    <row r="5" spans="1:8">
      <c r="A5" s="26">
        <v>1</v>
      </c>
      <c r="B5" s="44" t="s">
        <v>146</v>
      </c>
      <c r="C5" s="34">
        <v>0</v>
      </c>
      <c r="D5" s="34">
        <v>0</v>
      </c>
      <c r="E5" s="34">
        <v>0</v>
      </c>
      <c r="F5" s="34">
        <v>0</v>
      </c>
      <c r="G5" s="34">
        <v>0</v>
      </c>
      <c r="H5" s="35">
        <f>SUM(C5:G5)</f>
        <v>0</v>
      </c>
    </row>
    <row r="6" spans="1:8">
      <c r="A6" s="70" t="s">
        <v>98</v>
      </c>
      <c r="B6" s="71"/>
      <c r="C6" s="71"/>
      <c r="D6" s="71"/>
      <c r="E6" s="71"/>
      <c r="F6" s="71"/>
      <c r="G6" s="72"/>
      <c r="H6" s="43">
        <f>H5</f>
        <v>0</v>
      </c>
    </row>
    <row r="7" spans="1:8">
      <c r="A7" s="97"/>
      <c r="B7" s="98"/>
      <c r="C7" s="98"/>
      <c r="D7" s="99"/>
      <c r="E7" s="45"/>
      <c r="F7" s="46"/>
      <c r="G7" s="46"/>
      <c r="H7" s="47"/>
    </row>
    <row r="8" spans="1:8" ht="29.25" customHeight="1">
      <c r="A8" s="106" t="s">
        <v>133</v>
      </c>
      <c r="B8" s="107"/>
      <c r="C8" s="108"/>
      <c r="D8" s="58"/>
      <c r="E8" s="48"/>
      <c r="F8" s="49"/>
      <c r="G8" s="49"/>
      <c r="H8" s="50"/>
    </row>
    <row r="9" spans="1:8">
      <c r="A9" s="38" t="s">
        <v>95</v>
      </c>
      <c r="B9" s="38" t="s">
        <v>96</v>
      </c>
      <c r="C9" s="38" t="s">
        <v>94</v>
      </c>
      <c r="D9" s="48"/>
      <c r="E9" s="49"/>
      <c r="F9" s="49"/>
      <c r="G9" s="50"/>
    </row>
    <row r="10" spans="1:8">
      <c r="A10" s="26">
        <v>1</v>
      </c>
      <c r="B10" s="44" t="s">
        <v>146</v>
      </c>
      <c r="C10" s="34">
        <v>0</v>
      </c>
      <c r="D10" s="48"/>
      <c r="E10" s="49"/>
      <c r="F10" s="49"/>
      <c r="G10" s="50"/>
    </row>
    <row r="11" spans="1:8">
      <c r="A11" s="109" t="s">
        <v>93</v>
      </c>
      <c r="B11" s="109"/>
      <c r="C11" s="27">
        <f>SUM(C10:C10)</f>
        <v>0</v>
      </c>
      <c r="D11" s="48"/>
      <c r="E11" s="49"/>
      <c r="F11" s="74"/>
      <c r="G11" s="50"/>
    </row>
    <row r="12" spans="1:8">
      <c r="A12" s="97"/>
      <c r="B12" s="98"/>
      <c r="C12" s="98"/>
      <c r="D12" s="99"/>
      <c r="E12" s="48"/>
      <c r="F12" s="49"/>
      <c r="G12" s="49"/>
      <c r="H12" s="50"/>
    </row>
    <row r="13" spans="1:8">
      <c r="A13" s="79"/>
      <c r="B13" s="80"/>
      <c r="C13" s="80"/>
      <c r="D13" s="81"/>
      <c r="E13" s="48"/>
      <c r="F13" s="49"/>
      <c r="G13" s="49"/>
      <c r="H13" s="50"/>
    </row>
    <row r="14" spans="1:8">
      <c r="A14" s="100" t="s">
        <v>145</v>
      </c>
      <c r="B14" s="100"/>
      <c r="C14" s="100"/>
      <c r="D14" s="100"/>
      <c r="E14" s="48"/>
      <c r="F14" s="49"/>
      <c r="G14" s="49"/>
      <c r="H14" s="50"/>
    </row>
    <row r="15" spans="1:8">
      <c r="A15" s="38" t="s">
        <v>95</v>
      </c>
      <c r="B15" s="123" t="s">
        <v>96</v>
      </c>
      <c r="C15" s="123"/>
      <c r="D15" s="38" t="s">
        <v>94</v>
      </c>
      <c r="E15" s="48"/>
      <c r="F15" s="49"/>
      <c r="G15" s="49"/>
      <c r="H15" s="50"/>
    </row>
    <row r="16" spans="1:8">
      <c r="A16" s="26">
        <v>1</v>
      </c>
      <c r="B16" s="86" t="s">
        <v>146</v>
      </c>
      <c r="C16" s="86"/>
      <c r="D16" s="39">
        <v>0</v>
      </c>
      <c r="E16" s="48"/>
      <c r="F16" s="49"/>
      <c r="G16" s="49"/>
      <c r="H16" s="50"/>
    </row>
    <row r="17" spans="1:8">
      <c r="A17" s="109" t="s">
        <v>93</v>
      </c>
      <c r="B17" s="109"/>
      <c r="C17" s="109"/>
      <c r="D17" s="27">
        <f>SUM(D16:D16)</f>
        <v>0</v>
      </c>
      <c r="E17" s="48"/>
      <c r="F17" s="49"/>
      <c r="G17" s="49"/>
      <c r="H17" s="50"/>
    </row>
    <row r="18" spans="1:8">
      <c r="A18" s="111"/>
      <c r="B18" s="112"/>
      <c r="C18" s="112"/>
      <c r="D18" s="113"/>
      <c r="E18" s="48"/>
      <c r="F18" s="49"/>
      <c r="G18" s="49"/>
      <c r="H18" s="50"/>
    </row>
    <row r="19" spans="1:8">
      <c r="A19" s="124" t="s">
        <v>134</v>
      </c>
      <c r="B19" s="125"/>
      <c r="C19" s="126"/>
      <c r="D19" s="53"/>
      <c r="E19" s="48"/>
      <c r="F19" s="49"/>
      <c r="G19" s="49"/>
      <c r="H19" s="50"/>
    </row>
    <row r="20" spans="1:8">
      <c r="A20" s="60" t="s">
        <v>97</v>
      </c>
      <c r="B20" s="60" t="s">
        <v>132</v>
      </c>
      <c r="C20" s="60" t="s">
        <v>94</v>
      </c>
      <c r="D20" s="52"/>
      <c r="E20" s="52"/>
    </row>
    <row r="21" spans="1:8">
      <c r="A21" s="40">
        <v>1</v>
      </c>
      <c r="B21" s="44" t="s">
        <v>146</v>
      </c>
      <c r="C21" s="68">
        <v>0</v>
      </c>
      <c r="D21" s="52"/>
      <c r="E21" s="52"/>
    </row>
    <row r="22" spans="1:8">
      <c r="A22" s="114" t="s">
        <v>93</v>
      </c>
      <c r="B22" s="114"/>
      <c r="C22" s="59">
        <f>SUM(C21:C21)</f>
        <v>0</v>
      </c>
      <c r="D22" s="52"/>
      <c r="E22" s="52"/>
    </row>
    <row r="23" spans="1:8">
      <c r="A23" s="111"/>
      <c r="B23" s="112"/>
      <c r="C23" s="112"/>
      <c r="D23" s="115"/>
      <c r="E23" s="115"/>
      <c r="F23" s="116"/>
      <c r="G23" s="51"/>
      <c r="H23" s="51"/>
    </row>
    <row r="24" spans="1:8" ht="18.75" customHeight="1">
      <c r="A24" s="100" t="s">
        <v>140</v>
      </c>
      <c r="B24" s="100"/>
      <c r="C24" s="100"/>
      <c r="D24" s="100"/>
      <c r="E24" s="62"/>
      <c r="F24" s="61"/>
      <c r="G24" s="61"/>
      <c r="H24" s="61"/>
    </row>
    <row r="25" spans="1:8" ht="18.75" customHeight="1">
      <c r="A25" s="38" t="s">
        <v>95</v>
      </c>
      <c r="B25" s="123" t="s">
        <v>96</v>
      </c>
      <c r="C25" s="123"/>
      <c r="D25" s="38" t="s">
        <v>94</v>
      </c>
      <c r="E25" s="62"/>
      <c r="F25" s="61"/>
      <c r="G25" s="61"/>
      <c r="H25" s="61"/>
    </row>
    <row r="26" spans="1:8" ht="18.75" customHeight="1">
      <c r="A26" s="26">
        <v>1</v>
      </c>
      <c r="B26" s="86" t="s">
        <v>147</v>
      </c>
      <c r="C26" s="86"/>
      <c r="D26" s="39">
        <v>0</v>
      </c>
      <c r="E26" s="62"/>
      <c r="F26" s="61"/>
      <c r="G26" s="61"/>
      <c r="H26" s="61"/>
    </row>
    <row r="27" spans="1:8" ht="18.75" customHeight="1">
      <c r="A27" s="109" t="s">
        <v>93</v>
      </c>
      <c r="B27" s="109"/>
      <c r="C27" s="109"/>
      <c r="D27" s="27">
        <f>SUM(D26:D26)</f>
        <v>0</v>
      </c>
      <c r="E27" s="62"/>
      <c r="F27" s="61"/>
      <c r="G27" s="61"/>
      <c r="H27" s="61"/>
    </row>
    <row r="28" spans="1:8">
      <c r="A28" s="54"/>
      <c r="B28" s="55"/>
      <c r="C28" s="55"/>
      <c r="D28" s="56"/>
      <c r="E28" s="56"/>
      <c r="F28" s="57"/>
      <c r="G28" s="51"/>
      <c r="H28" s="51"/>
    </row>
    <row r="29" spans="1:8" ht="18.75" customHeight="1">
      <c r="A29" s="117" t="s">
        <v>139</v>
      </c>
      <c r="B29" s="117"/>
      <c r="C29" s="117"/>
      <c r="D29" s="117"/>
      <c r="E29" s="117"/>
      <c r="F29" s="118"/>
      <c r="G29" s="118"/>
      <c r="H29" s="118"/>
    </row>
    <row r="30" spans="1:8" ht="45">
      <c r="A30" s="63" t="s">
        <v>95</v>
      </c>
      <c r="B30" s="63" t="s">
        <v>99</v>
      </c>
      <c r="C30" s="63" t="s">
        <v>111</v>
      </c>
      <c r="D30" s="63" t="s">
        <v>115</v>
      </c>
      <c r="E30" s="63" t="s">
        <v>94</v>
      </c>
      <c r="F30" s="118"/>
      <c r="G30" s="118"/>
      <c r="H30" s="118"/>
    </row>
    <row r="31" spans="1:8">
      <c r="A31" s="40">
        <v>1</v>
      </c>
      <c r="B31" s="41" t="s">
        <v>113</v>
      </c>
      <c r="C31" s="64">
        <v>0</v>
      </c>
      <c r="D31" s="40">
        <v>1</v>
      </c>
      <c r="E31" s="64">
        <f>C31*D31</f>
        <v>0</v>
      </c>
      <c r="F31" s="119"/>
      <c r="G31" s="118"/>
      <c r="H31" s="118"/>
    </row>
    <row r="32" spans="1:8">
      <c r="A32" s="40">
        <v>2</v>
      </c>
      <c r="B32" s="41" t="s">
        <v>114</v>
      </c>
      <c r="C32" s="64">
        <v>0</v>
      </c>
      <c r="D32" s="40">
        <v>1</v>
      </c>
      <c r="E32" s="64">
        <f>+C32*D32</f>
        <v>0</v>
      </c>
      <c r="F32" s="119"/>
      <c r="G32" s="118"/>
      <c r="H32" s="118"/>
    </row>
    <row r="33" spans="1:8" ht="18.75" customHeight="1">
      <c r="A33" s="122" t="s">
        <v>93</v>
      </c>
      <c r="B33" s="122"/>
      <c r="C33" s="65"/>
      <c r="D33" s="66"/>
      <c r="E33" s="67">
        <f>+E31+E32</f>
        <v>0</v>
      </c>
      <c r="F33" s="120"/>
      <c r="G33" s="121"/>
      <c r="H33" s="121"/>
    </row>
    <row r="34" spans="1:8" ht="218.25" customHeight="1">
      <c r="A34" s="110" t="s">
        <v>148</v>
      </c>
      <c r="B34" s="110"/>
      <c r="C34" s="110"/>
      <c r="D34" s="110"/>
      <c r="E34" s="110"/>
      <c r="F34" s="110"/>
      <c r="G34" s="110"/>
      <c r="H34" s="110"/>
    </row>
  </sheetData>
  <sheetProtection algorithmName="SHA-512" hashValue="tJm4yQ9KC0fc7Iv1BwppHUxhAtNzFCLUnZijUIcx4dy+oMokojmgWmUnQhBxjF+YuM90UbJdr9wt4lAqoKXGsA==" saltValue="Dqp0K34YRz2vagME4QXqNw==" spinCount="100000" sheet="1" objects="1" scenarios="1"/>
  <protectedRanges>
    <protectedRange sqref="C31:C32 D16 D26 C10" name="Range1"/>
    <protectedRange sqref="C5:G5 C10 D16 C21 D26 C31 C32" name="Range2"/>
  </protectedRanges>
  <mergeCells count="25">
    <mergeCell ref="B15:C15"/>
    <mergeCell ref="A24:D24"/>
    <mergeCell ref="B25:C25"/>
    <mergeCell ref="B26:C26"/>
    <mergeCell ref="A27:C27"/>
    <mergeCell ref="A19:C19"/>
    <mergeCell ref="A34:H34"/>
    <mergeCell ref="A18:D18"/>
    <mergeCell ref="A22:B22"/>
    <mergeCell ref="A23:F23"/>
    <mergeCell ref="B16:C16"/>
    <mergeCell ref="A17:C17"/>
    <mergeCell ref="A29:E29"/>
    <mergeCell ref="F29:H33"/>
    <mergeCell ref="A33:B33"/>
    <mergeCell ref="A12:D12"/>
    <mergeCell ref="A13:D13"/>
    <mergeCell ref="A14:D14"/>
    <mergeCell ref="A1:H1"/>
    <mergeCell ref="A2:H2"/>
    <mergeCell ref="A3:A4"/>
    <mergeCell ref="B3:B4"/>
    <mergeCell ref="A7:D7"/>
    <mergeCell ref="A8:C8"/>
    <mergeCell ref="A11:B11"/>
  </mergeCells>
  <pageMargins left="0.7" right="0.7" top="0.75" bottom="0.75" header="0.3" footer="0.3"/>
  <pageSetup paperSize="9" scale="44"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FF0-DB94-4C6A-98B0-C31EDCE6C18D}">
  <sheetPr>
    <tabColor rgb="FF002060"/>
  </sheetPr>
  <dimension ref="A1:T8"/>
  <sheetViews>
    <sheetView tabSelected="1" workbookViewId="0">
      <selection activeCell="S11" sqref="S11"/>
    </sheetView>
  </sheetViews>
  <sheetFormatPr defaultColWidth="9.28515625" defaultRowHeight="15"/>
  <cols>
    <col min="1" max="1" width="8.28515625" style="21" customWidth="1"/>
    <col min="2" max="2" width="18.5703125" customWidth="1"/>
    <col min="3" max="3" width="21.5703125" bestFit="1" customWidth="1"/>
    <col min="4" max="4" width="19.5703125" style="21" bestFit="1" customWidth="1"/>
    <col min="5" max="5" width="8" bestFit="1" customWidth="1"/>
    <col min="6" max="6" width="9.28515625" bestFit="1" customWidth="1"/>
    <col min="7" max="7" width="12.5703125" bestFit="1" customWidth="1"/>
    <col min="8" max="8" width="8" bestFit="1" customWidth="1"/>
    <col min="9" max="9" width="9.28515625" bestFit="1" customWidth="1"/>
    <col min="10" max="10" width="12.5703125" bestFit="1" customWidth="1"/>
    <col min="11" max="11" width="8" bestFit="1" customWidth="1"/>
    <col min="12" max="12" width="9.28515625" bestFit="1" customWidth="1"/>
    <col min="13" max="13" width="12.5703125" bestFit="1" customWidth="1"/>
    <col min="14" max="14" width="8" bestFit="1" customWidth="1"/>
    <col min="16" max="16" width="12.5703125" bestFit="1" customWidth="1"/>
    <col min="17" max="17" width="8" bestFit="1" customWidth="1"/>
    <col min="19" max="19" width="12.5703125" bestFit="1" customWidth="1"/>
    <col min="20" max="20" width="12.28515625" bestFit="1" customWidth="1"/>
  </cols>
  <sheetData>
    <row r="1" spans="1:20" ht="52.9" customHeight="1">
      <c r="A1" s="129" t="s">
        <v>152</v>
      </c>
      <c r="B1" s="130"/>
      <c r="C1" s="130"/>
      <c r="D1" s="130"/>
      <c r="E1" s="130"/>
      <c r="F1" s="130"/>
      <c r="G1" s="130"/>
      <c r="H1" s="130"/>
      <c r="I1" s="130"/>
      <c r="J1" s="130"/>
      <c r="K1" s="130"/>
      <c r="L1" s="130"/>
      <c r="M1" s="130"/>
      <c r="N1" s="130"/>
      <c r="O1" s="130"/>
      <c r="P1" s="130"/>
      <c r="Q1" s="130"/>
      <c r="R1" s="130"/>
      <c r="S1" s="130"/>
      <c r="T1" s="130"/>
    </row>
    <row r="2" spans="1:20">
      <c r="A2" s="131" t="s">
        <v>129</v>
      </c>
      <c r="B2" s="132"/>
      <c r="C2" s="132"/>
      <c r="D2" s="132"/>
      <c r="E2" s="132"/>
      <c r="F2" s="132"/>
      <c r="G2" s="132"/>
      <c r="H2" s="132"/>
      <c r="I2" s="132"/>
      <c r="J2" s="132"/>
      <c r="K2" s="132"/>
      <c r="L2" s="132"/>
      <c r="M2" s="132"/>
      <c r="N2" s="132"/>
      <c r="O2" s="132"/>
      <c r="P2" s="132"/>
      <c r="Q2" s="132"/>
      <c r="R2" s="132"/>
      <c r="S2" s="132"/>
      <c r="T2" s="132"/>
    </row>
    <row r="3" spans="1:20">
      <c r="A3" s="136" t="s">
        <v>121</v>
      </c>
      <c r="B3" s="136" t="s">
        <v>122</v>
      </c>
      <c r="C3" s="136" t="s">
        <v>124</v>
      </c>
      <c r="D3" s="136" t="s">
        <v>126</v>
      </c>
      <c r="E3" s="135" t="s">
        <v>27</v>
      </c>
      <c r="F3" s="135"/>
      <c r="G3" s="135"/>
      <c r="H3" s="135" t="s">
        <v>28</v>
      </c>
      <c r="I3" s="135"/>
      <c r="J3" s="135"/>
      <c r="K3" s="135" t="s">
        <v>29</v>
      </c>
      <c r="L3" s="135"/>
      <c r="M3" s="135"/>
      <c r="N3" s="135" t="s">
        <v>30</v>
      </c>
      <c r="O3" s="135"/>
      <c r="P3" s="135"/>
      <c r="Q3" s="135" t="s">
        <v>31</v>
      </c>
      <c r="R3" s="135"/>
      <c r="S3" s="135"/>
      <c r="T3" s="133" t="s">
        <v>128</v>
      </c>
    </row>
    <row r="4" spans="1:20">
      <c r="A4" s="136"/>
      <c r="B4" s="136"/>
      <c r="C4" s="136"/>
      <c r="D4" s="136"/>
      <c r="E4" s="41" t="s">
        <v>46</v>
      </c>
      <c r="F4" s="41" t="s">
        <v>91</v>
      </c>
      <c r="G4" s="41" t="s">
        <v>105</v>
      </c>
      <c r="H4" s="41" t="s">
        <v>46</v>
      </c>
      <c r="I4" s="41" t="s">
        <v>91</v>
      </c>
      <c r="J4" s="41" t="s">
        <v>105</v>
      </c>
      <c r="K4" s="41" t="s">
        <v>46</v>
      </c>
      <c r="L4" s="41" t="s">
        <v>91</v>
      </c>
      <c r="M4" s="41" t="s">
        <v>105</v>
      </c>
      <c r="N4" s="41" t="s">
        <v>46</v>
      </c>
      <c r="O4" s="41" t="s">
        <v>91</v>
      </c>
      <c r="P4" s="41" t="s">
        <v>105</v>
      </c>
      <c r="Q4" s="41" t="s">
        <v>46</v>
      </c>
      <c r="R4" s="41" t="s">
        <v>91</v>
      </c>
      <c r="S4" s="41" t="s">
        <v>105</v>
      </c>
      <c r="T4" s="134"/>
    </row>
    <row r="5" spans="1:20" ht="24.6" customHeight="1">
      <c r="A5" s="40">
        <v>1</v>
      </c>
      <c r="B5" s="40" t="s">
        <v>123</v>
      </c>
      <c r="C5" s="40" t="s">
        <v>125</v>
      </c>
      <c r="D5" s="40" t="s">
        <v>127</v>
      </c>
      <c r="E5" s="42">
        <v>1</v>
      </c>
      <c r="F5" s="42">
        <v>0</v>
      </c>
      <c r="G5" s="42">
        <f>E5*F5</f>
        <v>0</v>
      </c>
      <c r="H5" s="42">
        <v>1</v>
      </c>
      <c r="I5" s="42">
        <v>0</v>
      </c>
      <c r="J5" s="42">
        <f>H5*I5</f>
        <v>0</v>
      </c>
      <c r="K5" s="42">
        <v>1</v>
      </c>
      <c r="L5" s="42">
        <v>0</v>
      </c>
      <c r="M5" s="42">
        <f>K5*L5</f>
        <v>0</v>
      </c>
      <c r="N5" s="42">
        <v>1</v>
      </c>
      <c r="O5" s="42">
        <v>0</v>
      </c>
      <c r="P5" s="42">
        <f>N5*O5</f>
        <v>0</v>
      </c>
      <c r="Q5" s="42">
        <v>1</v>
      </c>
      <c r="R5" s="42">
        <v>0</v>
      </c>
      <c r="S5" s="42">
        <f>Q5*R5</f>
        <v>0</v>
      </c>
      <c r="T5" s="42">
        <f>G5+J5+M5+P5+S5</f>
        <v>0</v>
      </c>
    </row>
    <row r="6" spans="1:20">
      <c r="A6" s="40">
        <v>2</v>
      </c>
      <c r="B6" s="40" t="s">
        <v>123</v>
      </c>
      <c r="C6" s="40" t="s">
        <v>150</v>
      </c>
      <c r="D6" s="40" t="s">
        <v>127</v>
      </c>
      <c r="E6" s="42">
        <v>1</v>
      </c>
      <c r="F6" s="42">
        <v>0</v>
      </c>
      <c r="G6" s="42">
        <f>E6*F6</f>
        <v>0</v>
      </c>
      <c r="H6" s="42">
        <v>1</v>
      </c>
      <c r="I6" s="42">
        <v>0</v>
      </c>
      <c r="J6" s="42">
        <f>H6*I6</f>
        <v>0</v>
      </c>
      <c r="K6" s="42">
        <v>1</v>
      </c>
      <c r="L6" s="42">
        <v>0</v>
      </c>
      <c r="M6" s="42">
        <f>K6*L6</f>
        <v>0</v>
      </c>
      <c r="N6" s="42">
        <v>1</v>
      </c>
      <c r="O6" s="42">
        <v>0</v>
      </c>
      <c r="P6" s="42">
        <f>N6*O6</f>
        <v>0</v>
      </c>
      <c r="Q6" s="42">
        <v>1</v>
      </c>
      <c r="R6" s="42">
        <v>0</v>
      </c>
      <c r="S6" s="42">
        <f>Q6*R6</f>
        <v>0</v>
      </c>
      <c r="T6" s="42">
        <f>G6+J6+M6+P6+S6</f>
        <v>0</v>
      </c>
    </row>
    <row r="7" spans="1:20">
      <c r="S7" s="75" t="s">
        <v>98</v>
      </c>
      <c r="T7" s="75">
        <f>SUM(T5:T6)</f>
        <v>0</v>
      </c>
    </row>
    <row r="8" spans="1:20" ht="53.65" customHeight="1">
      <c r="A8" s="127" t="s">
        <v>151</v>
      </c>
      <c r="B8" s="128"/>
      <c r="C8" s="128"/>
      <c r="D8" s="128"/>
      <c r="E8" s="128"/>
      <c r="F8" s="128"/>
      <c r="G8" s="128"/>
      <c r="H8" s="128"/>
      <c r="I8" s="128"/>
      <c r="J8" s="128"/>
      <c r="K8" s="128"/>
      <c r="L8" s="128"/>
      <c r="M8" s="128"/>
      <c r="N8" s="128"/>
      <c r="O8" s="128"/>
      <c r="P8" s="128"/>
      <c r="Q8" s="128"/>
      <c r="R8" s="128"/>
      <c r="S8" s="128"/>
      <c r="T8" s="128"/>
    </row>
  </sheetData>
  <sheetProtection algorithmName="SHA-512" hashValue="8PELhfnZlvlCWGqcHBgwQ3tjWIDCUbYUlZ335lJqsbxLvduHHqSRzYiPn2yT4ymRfUH4eN5mfSoANlBKc41qKw==" saltValue="10deQOuijrcZLWys+B94rg==" spinCount="100000" sheet="1" objects="1" scenarios="1"/>
  <protectedRanges>
    <protectedRange sqref="F5:F6 I5:I6 L5:L6 O5:O6 R5:R6" name="Range1"/>
  </protectedRanges>
  <mergeCells count="13">
    <mergeCell ref="A8:T8"/>
    <mergeCell ref="A1:T1"/>
    <mergeCell ref="A2:T2"/>
    <mergeCell ref="T3:T4"/>
    <mergeCell ref="E3:G3"/>
    <mergeCell ref="H3:J3"/>
    <mergeCell ref="K3:M3"/>
    <mergeCell ref="N3:P3"/>
    <mergeCell ref="Q3:S3"/>
    <mergeCell ref="A3:A4"/>
    <mergeCell ref="B3:B4"/>
    <mergeCell ref="C3:C4"/>
    <mergeCell ref="D3:D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vt:lpstr>
      <vt:lpstr>Detailed Summary </vt:lpstr>
      <vt:lpstr>GL Solution</vt:lpstr>
      <vt:lpstr>FMS Charges</vt:lpstr>
      <vt:lpstr>'Detailed Summary '!Print_Area</vt:lpstr>
      <vt:lpstr>'GL Solution'!Print_Area</vt:lpstr>
      <vt:lpstr>Instructions!Print_Area</vt:lpstr>
      <vt:lpstr>Summary!Print_Area</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Neelim Sahariah</cp:lastModifiedBy>
  <cp:lastPrinted>2016-11-30T13:42:32Z</cp:lastPrinted>
  <dcterms:created xsi:type="dcterms:W3CDTF">2014-12-14T19:07:17Z</dcterms:created>
  <dcterms:modified xsi:type="dcterms:W3CDTF">2025-08-18T13:17:17Z</dcterms:modified>
</cp:coreProperties>
</file>