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https://nedfi0-my.sharepoint.com/personal/it_nedfi_com/Documents/NEDFi IT Department/LLMS/09. New LLMS Process/01. RFP Process/Published RFP/LLMS/"/>
    </mc:Choice>
  </mc:AlternateContent>
  <xr:revisionPtr revIDLastSave="85" documentId="13_ncr:1_{16B570B8-FDC8-41F2-952B-04A772479D19}" xr6:coauthVersionLast="47" xr6:coauthVersionMax="47" xr10:uidLastSave="{B4375F2D-40FF-4A8F-BEAE-83E47B9FA621}"/>
  <bookViews>
    <workbookView xWindow="-120" yWindow="-120" windowWidth="29040" windowHeight="15840" activeTab="5" xr2:uid="{00000000-000D-0000-FFFF-FFFF00000000}"/>
  </bookViews>
  <sheets>
    <sheet name="Instructions" sheetId="1" r:id="rId1"/>
    <sheet name="Detailed Summary " sheetId="4" state="hidden" r:id="rId2"/>
    <sheet name="Summary" sheetId="7" r:id="rId3"/>
    <sheet name="LOS, LMS, LCS, Mobile App etc." sheetId="16" r:id="rId4"/>
    <sheet name="FMS Charges" sheetId="17" r:id="rId5"/>
    <sheet name="Payment Weightage " sheetId="18" r:id="rId6"/>
  </sheets>
  <definedNames>
    <definedName name="_xlnm.Print_Area" localSheetId="1">'Detailed Summary '!$C$2:$O$59</definedName>
    <definedName name="_xlnm.Print_Area" localSheetId="0">Instructions!$A$1:$B$12</definedName>
    <definedName name="_xlnm.Print_Area" localSheetId="3">'LOS, LMS, LCS, Mobile App etc.'!$A$1:$H$31</definedName>
    <definedName name="_xlnm.Print_Area" localSheetId="2">Summary!$A$1:$C$14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8" l="1"/>
  <c r="C10" i="18"/>
  <c r="E31" i="16"/>
  <c r="H5" i="16"/>
  <c r="H6" i="16" s="1"/>
  <c r="C4" i="7" s="1"/>
  <c r="E32" i="16" l="1"/>
  <c r="D17" i="16"/>
  <c r="D27" i="16"/>
  <c r="C8" i="7" s="1"/>
  <c r="C22" i="16" l="1"/>
  <c r="C7" i="7" s="1"/>
  <c r="C11" i="16"/>
  <c r="C5" i="7" s="1"/>
  <c r="S5" i="17"/>
  <c r="P5" i="17"/>
  <c r="M5" i="17"/>
  <c r="J5" i="17"/>
  <c r="G5" i="17"/>
  <c r="C6" i="7"/>
  <c r="T5" i="17" l="1"/>
  <c r="C10" i="7" s="1"/>
  <c r="E33" i="16"/>
  <c r="C9" i="7" s="1"/>
  <c r="C11" i="7" l="1"/>
</calcChain>
</file>

<file path=xl/sharedStrings.xml><?xml version="1.0" encoding="utf-8"?>
<sst xmlns="http://schemas.openxmlformats.org/spreadsheetml/2006/main" count="262" uniqueCount="167">
  <si>
    <t>Guidelines</t>
  </si>
  <si>
    <t>S.no</t>
  </si>
  <si>
    <t>Type</t>
  </si>
  <si>
    <t>Servers</t>
  </si>
  <si>
    <t>Entry Level</t>
  </si>
  <si>
    <t>Mid-Level</t>
  </si>
  <si>
    <t>Storage</t>
  </si>
  <si>
    <t>Enterprise</t>
  </si>
  <si>
    <t>Modular</t>
  </si>
  <si>
    <t>SAN Switches</t>
  </si>
  <si>
    <t>Tape Library</t>
  </si>
  <si>
    <t>Networks</t>
  </si>
  <si>
    <t>Database</t>
  </si>
  <si>
    <t>SAN Swicthes</t>
  </si>
  <si>
    <t>Backup Device</t>
  </si>
  <si>
    <t>Critical Applications- production Environment</t>
  </si>
  <si>
    <t>Non Critical Applications- Production Environment</t>
  </si>
  <si>
    <t>Non Production Environment</t>
  </si>
  <si>
    <t>Server Management</t>
  </si>
  <si>
    <t>Storage Management</t>
  </si>
  <si>
    <t>Data Base Management</t>
  </si>
  <si>
    <t>Backup</t>
  </si>
  <si>
    <t>Service Level Management</t>
  </si>
  <si>
    <t>Incident Management</t>
  </si>
  <si>
    <t>Problem Management</t>
  </si>
  <si>
    <t>Change Management</t>
  </si>
  <si>
    <t>No. of Licenses</t>
  </si>
  <si>
    <t>Year 1</t>
  </si>
  <si>
    <t>Year 2</t>
  </si>
  <si>
    <t>Year 3</t>
  </si>
  <si>
    <t>Year 4</t>
  </si>
  <si>
    <t>Year 5</t>
  </si>
  <si>
    <t>Class/Type  of Infrastructure/Function</t>
  </si>
  <si>
    <t>Function</t>
  </si>
  <si>
    <t>Product name &amp; version</t>
  </si>
  <si>
    <t>License Type</t>
  </si>
  <si>
    <t>SLA Management Module</t>
  </si>
  <si>
    <t>any other , please specify*</t>
  </si>
  <si>
    <t>High Level</t>
  </si>
  <si>
    <t>Backup and restore Services</t>
  </si>
  <si>
    <t>Network Management</t>
  </si>
  <si>
    <t>Routers,L3 Switches,L2 Switches etc,load balancers</t>
  </si>
  <si>
    <t>Database Management</t>
  </si>
  <si>
    <t>Asset and Configuration Management Database (CMDB)</t>
  </si>
  <si>
    <t>Patch Management</t>
  </si>
  <si>
    <t>Performance Management</t>
  </si>
  <si>
    <t>Quantity</t>
  </si>
  <si>
    <t>Performance Assessment</t>
  </si>
  <si>
    <t>Total (without tax)</t>
  </si>
  <si>
    <t>Tax Amount</t>
  </si>
  <si>
    <t>Frequency</t>
  </si>
  <si>
    <r>
      <t xml:space="preserve">Performance Analysis for systems – </t>
    </r>
    <r>
      <rPr>
        <sz val="11"/>
        <rFont val="Calibri"/>
        <family val="2"/>
        <scheme val="minor"/>
      </rPr>
      <t>Server OEM</t>
    </r>
  </si>
  <si>
    <t xml:space="preserve">Quarterly </t>
  </si>
  <si>
    <r>
      <t xml:space="preserve">Storage Assessment Service  - </t>
    </r>
    <r>
      <rPr>
        <sz val="11"/>
        <rFont val="Calibri"/>
        <family val="2"/>
        <scheme val="minor"/>
      </rPr>
      <t>Storage OEM</t>
    </r>
  </si>
  <si>
    <t xml:space="preserve">Bi-Annual </t>
  </si>
  <si>
    <r>
      <t xml:space="preserve">Backup Assessment Service  - </t>
    </r>
    <r>
      <rPr>
        <sz val="11"/>
        <rFont val="Calibri"/>
        <family val="2"/>
        <scheme val="minor"/>
      </rPr>
      <t>Storage/Backup OEM</t>
    </r>
  </si>
  <si>
    <t>Database Performance Assessment Services</t>
  </si>
  <si>
    <t>A.</t>
  </si>
  <si>
    <t>Hardware/Software Type</t>
  </si>
  <si>
    <t>Configuration</t>
  </si>
  <si>
    <t>Quantity required (to be filled by Bidder)</t>
  </si>
  <si>
    <t>Per Unit Price (Fixed)</t>
  </si>
  <si>
    <t>Server</t>
  </si>
  <si>
    <t>OS</t>
  </si>
  <si>
    <t>Enterprise Storage</t>
  </si>
  <si>
    <t>Enterprise Edition</t>
  </si>
  <si>
    <t>Enterprise Version</t>
  </si>
  <si>
    <t>A</t>
  </si>
  <si>
    <t xml:space="preserve"> All monetary figures are to be quoted in Indian Rupees (INR) only.</t>
  </si>
  <si>
    <t>Sub Total- Managed Services Cost (A)</t>
  </si>
  <si>
    <t>2 CPU, Quad Core, 32 GB RAM,</t>
  </si>
  <si>
    <t>Detailed Summary of Overall Cost</t>
  </si>
  <si>
    <t>EMS Cost</t>
  </si>
  <si>
    <t>EMS Modules</t>
  </si>
  <si>
    <t>Total With Tax</t>
  </si>
  <si>
    <t>Sub Total- EMS Cost (B)</t>
  </si>
  <si>
    <t xml:space="preserve"> Managed Services (Domain &amp; Corss Functional Services) Cost</t>
  </si>
  <si>
    <t>B</t>
  </si>
  <si>
    <t>D.</t>
  </si>
  <si>
    <t>Sub-  Infrastructure Cost for EMS &amp; Helpdesk  (D)</t>
  </si>
  <si>
    <t>Performance Assessment Cost</t>
  </si>
  <si>
    <t>E.</t>
  </si>
  <si>
    <t>S.No</t>
  </si>
  <si>
    <t>Sub Total- Performance Assessment Cost ( E)</t>
  </si>
  <si>
    <t>Total (A)+(B)+C)+(D)+( E)</t>
  </si>
  <si>
    <t>Infrastructure Cost for EMS Tools</t>
  </si>
  <si>
    <t>The bidder has to quote for each line item. If any line item is part of the solution proposed in the RFP response, it has to be referenced. If it is not applicable, then the Bidder has to mention Not Applicable (NA).</t>
  </si>
  <si>
    <t>D</t>
  </si>
  <si>
    <t>E</t>
  </si>
  <si>
    <t>Overall</t>
  </si>
  <si>
    <t>C</t>
  </si>
  <si>
    <t>Rate (INR)</t>
  </si>
  <si>
    <t xml:space="preserve">Total Amount </t>
  </si>
  <si>
    <t>Total</t>
  </si>
  <si>
    <t>Amount</t>
  </si>
  <si>
    <t>Sl no</t>
  </si>
  <si>
    <t>Application</t>
  </si>
  <si>
    <t>Sl. No.</t>
  </si>
  <si>
    <t>Grand Total</t>
  </si>
  <si>
    <t>Customization Type</t>
  </si>
  <si>
    <t>Summary</t>
  </si>
  <si>
    <t>Training Cost</t>
  </si>
  <si>
    <t>Migration Cost</t>
  </si>
  <si>
    <t>Total Cost to NEDFi</t>
  </si>
  <si>
    <t>Sr.No.</t>
  </si>
  <si>
    <t>LMS (Loan Management System)</t>
  </si>
  <si>
    <t>Amount (INR)</t>
  </si>
  <si>
    <t>NEDFi is not responsible for any arithmetic errors in the commercial bid details sheet committed by the shortlisted bidders, however, if there are any computational errors NEDFi will evaluate the Bid as per provisions contained under RFP document.</t>
  </si>
  <si>
    <t>The Bidder should to the extent possible stick to the same structure of the Bill of Material. Hence NEDFi does not expect the bidders to delete necessary rows.</t>
  </si>
  <si>
    <t xml:space="preserve">NEDFi will ONLY consider quotes in Commercial Bill of Material document as the 'Commercial Bid'. </t>
  </si>
  <si>
    <t>Upon finalization of the contract, the 'Commercial Offer' will be firm for the period of contract and would NOT change due to any factor (e.g. economic factors etc.)</t>
  </si>
  <si>
    <t>1. All the prices of this document should flow correctly from the respective sheets
2. The prices, once offered, must remain firm and must not be subject to escalation for any reason within the period of validity. The price would be inclusive of all applicable taxes under the Indian law like customs duty, excise duty, import taxes, freight, forwarding, insurance, delivery, etc. exclusive of only applicable GST and Octroi / Entry Tax / equivalent local authority cess, which shall be paid / reimbursed on actual basis on production of bills. Any increase in these taxes (excluded taxes) will be paid in actuals by NEDFi or any new tax introduced by the government will also be paid by NEDFi. The entire benefits / advantages, arising out of fall in prices, taxes, duties or any other reason, must be passed on NEDFi. 
3. The Bidder is responsible for all the arithmetic computation &amp; price flows. NEDFi is not responsible for any errors in computation by the bidder.</t>
  </si>
  <si>
    <t>Team Member Man day Rate</t>
  </si>
  <si>
    <t>F</t>
  </si>
  <si>
    <t>Team Member</t>
  </si>
  <si>
    <t>Senior Team Member</t>
  </si>
  <si>
    <t>Total Man days for Team Member</t>
  </si>
  <si>
    <t>Year 1 Total</t>
  </si>
  <si>
    <t>Year 2 Total</t>
  </si>
  <si>
    <t>Year 3 Total</t>
  </si>
  <si>
    <t>Year 4 Total</t>
  </si>
  <si>
    <t xml:space="preserve">The Bidders should quote as per the format of Bill of Material ONLY and a masked replica of the Bill of Material should be enclosed in the technical bid. </t>
  </si>
  <si>
    <t>Sl No.</t>
  </si>
  <si>
    <t>Resource</t>
  </si>
  <si>
    <t>L2 Resource</t>
  </si>
  <si>
    <t>Location of the Resource</t>
  </si>
  <si>
    <t>HO Onsite</t>
  </si>
  <si>
    <t>Service Window</t>
  </si>
  <si>
    <t>During Business Hours</t>
  </si>
  <si>
    <t>Total Amount</t>
  </si>
  <si>
    <t>FMS Charges during the tenure of the project</t>
  </si>
  <si>
    <t>G</t>
  </si>
  <si>
    <t>FMS Charges (L2 Resource Throughout the project tenure)</t>
  </si>
  <si>
    <t xml:space="preserve">Note:
1. Prorata based payment will be made for the first year. 
</t>
  </si>
  <si>
    <t>Loan Management System</t>
  </si>
  <si>
    <t>Loan Origination System</t>
  </si>
  <si>
    <t>Loan Collection System</t>
  </si>
  <si>
    <t>Training</t>
  </si>
  <si>
    <t>B) One Time Setup Cost (including license fee, implementation cost, customization cost, integration cost etc.):</t>
  </si>
  <si>
    <t>D) Training Cost</t>
  </si>
  <si>
    <t>A) Application along with Infrastructure in ASP Model on Opex mode:</t>
  </si>
  <si>
    <t>Application along with Infrastructure in ASP Model on Opex mode</t>
  </si>
  <si>
    <t>One Time Setup Cost (including license fee, implementation cost, customization cost, integration cost etc.)</t>
  </si>
  <si>
    <t>Customization Cost (Appliable After Stabilization Period)</t>
  </si>
  <si>
    <t>Integration with General Ledger/Accounting Solution</t>
  </si>
  <si>
    <t>E) Customization Cost (Appliable After Stabilization Period)</t>
  </si>
  <si>
    <t>F) Interface/API Integration Cost (for General Ledger/Accounting Solution)</t>
  </si>
  <si>
    <t>Interface/API Integration Cost (for General Ledger/Accounting Solution)</t>
  </si>
  <si>
    <t>The bidder is expected to quote the costs for all items required for fully complying with the requirements of the RFP and the addenda in the respective sections of the price bid. The prices for the respective sections would be deemed to include all components required to successfully implementation of the solution.</t>
  </si>
  <si>
    <r>
      <t xml:space="preserve">The </t>
    </r>
    <r>
      <rPr>
        <u/>
        <sz val="11"/>
        <rFont val="Calibri"/>
        <family val="2"/>
        <scheme val="minor"/>
      </rPr>
      <t>masked</t>
    </r>
    <r>
      <rPr>
        <sz val="11"/>
        <rFont val="Calibri"/>
        <family val="2"/>
        <scheme val="minor"/>
      </rPr>
      <t xml:space="preserve"> Bill of Materials which would be submitted as part of the Technical Bill of Material should contain "XX" for ALL the corresponding commercial values that will be present in the unmasked Bill of Material that will be part of the Commercial submission.</t>
    </r>
  </si>
  <si>
    <t>Year 5 Total</t>
  </si>
  <si>
    <t>Loan Origination System, Loan Management System, Loan Collection System, Mobile Application (Sales &amp; Collection) for Business Correspondent/DSA/Employee and Customer Portal &amp; Mobile Application</t>
  </si>
  <si>
    <t>Applications</t>
  </si>
  <si>
    <t>C) Data Migration Cost</t>
  </si>
  <si>
    <t>One Time Setup Cost (including license fee, implementation cost, customization cost, integration cost etc.):</t>
  </si>
  <si>
    <t>Payment Weightage (%)</t>
  </si>
  <si>
    <t>A. Payment Weightage (%)</t>
  </si>
  <si>
    <t>Mobile Application (Sales &amp; Collection) for Business Correspondent/DSA/Employee</t>
  </si>
  <si>
    <t>Customer Portal &amp; Mobile App</t>
  </si>
  <si>
    <t>Sr. No</t>
  </si>
  <si>
    <t>A. Slabwise Recurring Cost on Asset Under Management in Percentage</t>
  </si>
  <si>
    <t>AUM Slab</t>
  </si>
  <si>
    <t>RFP No.: NEDFi/RFP/IT/01/2025-26      Date: 19/08/2025         REQUEST FOR PROPOSAL (RFP) RFP for Selection of Application Service Provider (ASP) for Loan Origination System, Loan Management System, Loan Collection System, Mobile Application (Sales &amp; Collection) for Business Correspondent/DSA/Employee and Customer Portal &amp; Mobile Application</t>
  </si>
  <si>
    <t>RFP No.: NEDFi/RFP/IT/01/2025-26      Date: 19/08/2025         REQUEST FOR PROPOSAL (RFP) RFP for Selection of Application Service Provider (ASP) for Loan Origination System, Loan Management System, Loan Collection System, Mobile Application for Business Correspondent/DSA/Employee and Customer Portal</t>
  </si>
  <si>
    <r>
      <t>Note:
1.  The bidder must quote the cost for the Application and Infrastructure under the ASP Model on an Opex basis, expressed as a percentage of Assets Under Management (AUM), in the Payment Weightage Sheet. This quoted percentage, when applied to the respective AUM figures, will be used to calculate the total cost for the Application and Infrastructure under the ASP Model (Opex mode).
For this calculation, the bidder shall use the following AUM values:
Year 1: ₹2,240 Crore
Year 2: ₹2,494 Crore
Year 3: ₹2,732 Crore
Year 4: ₹2,955 Crore
Year 5: ₹3,165 Crore
2. The cost to NEDFi, based on the above AUM, shall be considered as the Financial Quote for evaluation purposes.
3. The minimum base AUM shall be considered as INR 2020 Crore (</t>
    </r>
    <r>
      <rPr>
        <b/>
        <sz val="11"/>
        <color rgb="FFFF0000"/>
        <rFont val="Calibri"/>
        <family val="2"/>
        <scheme val="minor"/>
      </rPr>
      <t>Please refer section 4.3 of RFP document</t>
    </r>
    <r>
      <rPr>
        <b/>
        <sz val="11"/>
        <color theme="3"/>
        <rFont val="Calibri"/>
        <family val="2"/>
        <scheme val="minor"/>
      </rPr>
      <t>). In the event of any variation from the projected AUM, the recurring cost shall be paid on an actual basis, calculated using the percentage quoted in the Payment Weightage Sheet.
4. Payments for the Application and Infrastructure in the ASP Model (Opex mode) shall be made quarterly in arrears, based on the average AUM for that quarter.
5. The payment cycle shall commence from the Go-Live date.
6. The bidder is required to submit the man-day cost for customization efforts as per the Commercial Bill of Material. This cost will be factored into the overall Total Cost of Ownership (TCO) calculation. The same cost shall apply on an as-needed basis during the contract period.
7. Customization costs will only be applicable after six months from the successful implementation and sign-off (by NEDFi) of the functionalities specified in the RFP, FTR, and BRD.</t>
    </r>
  </si>
  <si>
    <t>Yearly Percentage (%)</t>
  </si>
  <si>
    <t>Total Weightage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</si>
</sst>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7">
    <font>
      <sz val="11"/>
      <color theme="1"/>
      <name val="Calibri"/>
      <family val="2"/>
      <scheme val="minor"/>
    </font>
    <font>
      <b/>
      <sz val="11"/>
      <color theme="1"/>
      <name val="Calibri"/>
      <family val="2"/>
      <scheme val="minor"/>
    </font>
    <font>
      <sz val="11"/>
      <color rgb="FF000000"/>
      <name val="Calibri"/>
      <family val="2"/>
      <scheme val="minor"/>
    </font>
    <font>
      <sz val="12"/>
      <name val="Times New Roman"/>
      <family val="1"/>
    </font>
    <font>
      <sz val="10"/>
      <name val="Helv"/>
      <charset val="204"/>
    </font>
    <font>
      <sz val="10"/>
      <name val="Helv"/>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2"/>
      <name val="Arial"/>
      <family val="2"/>
      <charset val="177"/>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sz val="11"/>
      <color theme="1" tint="4.9989318521683403E-2"/>
      <name val="Calibri"/>
      <family val="2"/>
      <scheme val="minor"/>
    </font>
    <font>
      <b/>
      <sz val="12"/>
      <color theme="1"/>
      <name val="Calibri"/>
      <family val="2"/>
      <scheme val="minor"/>
    </font>
    <font>
      <b/>
      <sz val="14"/>
      <name val="Calibri"/>
      <family val="2"/>
      <scheme val="minor"/>
    </font>
    <font>
      <b/>
      <sz val="11"/>
      <color theme="3"/>
      <name val="Calibri"/>
      <family val="2"/>
      <scheme val="minor"/>
    </font>
    <font>
      <u/>
      <sz val="11"/>
      <name val="Calibri"/>
      <family val="2"/>
      <scheme val="minor"/>
    </font>
    <font>
      <b/>
      <sz val="11"/>
      <color rgb="FFFF0000"/>
      <name val="Calibri"/>
      <family val="2"/>
      <scheme val="minor"/>
    </font>
    <font>
      <b/>
      <sz val="11"/>
      <color rgb="FF000000"/>
      <name val="Calibri"/>
      <family val="2"/>
      <scheme val="minor"/>
    </font>
  </fonts>
  <fills count="30">
    <fill>
      <patternFill patternType="none"/>
    </fill>
    <fill>
      <patternFill patternType="gray125"/>
    </fill>
    <fill>
      <patternFill patternType="solid">
        <fgColor theme="7"/>
        <bgColor indexed="64"/>
      </patternFill>
    </fill>
    <fill>
      <patternFill patternType="solid">
        <fgColor theme="4" tint="-0.249977111117893"/>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theme="8"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diagonalUp="1" diagonalDown="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4"/>
      </left>
      <right/>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top/>
      <bottom style="thin">
        <color theme="4"/>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top style="thin">
        <color indexed="64"/>
      </top>
      <bottom style="thin">
        <color indexed="64"/>
      </bottom>
      <diagonal/>
    </border>
  </borders>
  <cellStyleXfs count="67">
    <xf numFmtId="0" fontId="0" fillId="0" borderId="0"/>
    <xf numFmtId="0" fontId="3" fillId="0" borderId="0"/>
    <xf numFmtId="0" fontId="11" fillId="0" borderId="2" quotePrefix="1">
      <alignment horizontal="justify" vertical="justify" textRotation="127" wrapText="1" justifyLastLine="1"/>
      <protection hidden="1"/>
    </xf>
    <xf numFmtId="0" fontId="5" fillId="0" borderId="0"/>
    <xf numFmtId="0" fontId="3"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8" fillId="17" borderId="0" applyNumberFormat="0" applyBorder="0" applyAlignment="0" applyProtection="0"/>
    <xf numFmtId="0" fontId="9" fillId="4" borderId="3" applyNumberFormat="0" applyAlignment="0" applyProtection="0"/>
    <xf numFmtId="0" fontId="10" fillId="18" borderId="4" applyNumberFormat="0" applyAlignment="0" applyProtection="0"/>
    <xf numFmtId="43" fontId="11" fillId="0" borderId="0" applyFill="0" applyBorder="0" applyAlignment="0" applyProtection="0"/>
    <xf numFmtId="43" fontId="11" fillId="0" borderId="0" applyFont="0" applyFill="0" applyBorder="0" applyAlignment="0" applyProtection="0"/>
    <xf numFmtId="44" fontId="11" fillId="0" borderId="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3" fillId="19" borderId="0" applyNumberFormat="0" applyBorder="0" applyAlignment="0" applyProtection="0"/>
    <xf numFmtId="0" fontId="14" fillId="1" borderId="0">
      <alignment horizontal="left" vertical="center"/>
    </xf>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5" borderId="3" applyNumberFormat="0" applyAlignment="0" applyProtection="0"/>
    <xf numFmtId="0" fontId="19" fillId="0" borderId="8" applyNumberFormat="0" applyFill="0" applyAlignment="0" applyProtection="0"/>
    <xf numFmtId="0" fontId="20" fillId="10" borderId="0" applyNumberFormat="0" applyBorder="0" applyAlignment="0" applyProtection="0"/>
    <xf numFmtId="0" fontId="6" fillId="0" borderId="0"/>
    <xf numFmtId="0" fontId="6" fillId="0" borderId="0"/>
    <xf numFmtId="0" fontId="6" fillId="0" borderId="0"/>
    <xf numFmtId="0" fontId="11" fillId="0" borderId="0" applyNumberFormat="0" applyFill="0" applyBorder="0" applyAlignment="0" applyProtection="0"/>
    <xf numFmtId="0" fontId="11" fillId="0" borderId="0" applyNumberFormat="0" applyFill="0" applyBorder="0" applyAlignment="0" applyProtection="0"/>
    <xf numFmtId="0" fontId="11" fillId="6" borderId="9" applyNumberFormat="0" applyFont="0" applyAlignment="0" applyProtection="0"/>
    <xf numFmtId="0" fontId="6" fillId="6" borderId="9" applyNumberFormat="0" applyFont="0" applyAlignment="0" applyProtection="0"/>
    <xf numFmtId="0" fontId="6" fillId="6" borderId="9" applyNumberFormat="0" applyFont="0" applyAlignment="0" applyProtection="0"/>
    <xf numFmtId="0" fontId="6" fillId="6" borderId="9" applyNumberFormat="0" applyFont="0" applyAlignment="0" applyProtection="0"/>
    <xf numFmtId="0" fontId="21" fillId="4" borderId="10" applyNumberFormat="0" applyAlignment="0" applyProtection="0"/>
    <xf numFmtId="9" fontId="11" fillId="0" borderId="0" applyFill="0" applyBorder="0" applyAlignment="0" applyProtection="0"/>
    <xf numFmtId="9" fontId="11" fillId="0" borderId="0" applyFont="0" applyFill="0" applyBorder="0" applyAlignment="0" applyProtection="0"/>
    <xf numFmtId="0" fontId="4" fillId="0" borderId="0"/>
    <xf numFmtId="0" fontId="11" fillId="0" borderId="0"/>
    <xf numFmtId="0" fontId="11" fillId="0" borderId="0"/>
    <xf numFmtId="0" fontId="22" fillId="0" borderId="0" applyNumberFormat="0" applyFill="0" applyBorder="0" applyAlignment="0" applyProtection="0"/>
    <xf numFmtId="0" fontId="23" fillId="0" borderId="11" applyNumberFormat="0" applyFill="0" applyAlignment="0" applyProtection="0"/>
    <xf numFmtId="0" fontId="24" fillId="0" borderId="0" applyNumberFormat="0" applyFill="0" applyBorder="0" applyAlignment="0" applyProtection="0"/>
    <xf numFmtId="0" fontId="11" fillId="0" borderId="0"/>
    <xf numFmtId="43" fontId="25" fillId="0" borderId="0" applyFont="0" applyFill="0" applyBorder="0" applyAlignment="0" applyProtection="0"/>
    <xf numFmtId="43" fontId="3" fillId="0" borderId="0" applyFont="0" applyFill="0" applyBorder="0" applyAlignment="0" applyProtection="0"/>
  </cellStyleXfs>
  <cellXfs count="162">
    <xf numFmtId="0" fontId="0" fillId="0" borderId="0" xfId="0"/>
    <xf numFmtId="0" fontId="0" fillId="0" borderId="0" xfId="0" applyAlignment="1">
      <alignment wrapText="1"/>
    </xf>
    <xf numFmtId="0" fontId="0" fillId="0" borderId="1" xfId="0" applyBorder="1" applyAlignment="1">
      <alignment wrapText="1"/>
    </xf>
    <xf numFmtId="0" fontId="2" fillId="0" borderId="1" xfId="0" applyFont="1" applyBorder="1" applyAlignment="1">
      <alignment vertical="center" wrapText="1"/>
    </xf>
    <xf numFmtId="0" fontId="0" fillId="0" borderId="1" xfId="0" applyBorder="1" applyAlignment="1">
      <alignment vertical="center" wrapText="1"/>
    </xf>
    <xf numFmtId="0" fontId="30" fillId="0" borderId="1" xfId="4" applyFont="1" applyBorder="1" applyAlignment="1">
      <alignment horizontal="left" vertical="top" wrapText="1"/>
    </xf>
    <xf numFmtId="0" fontId="1" fillId="21" borderId="1" xfId="0" applyFont="1" applyFill="1" applyBorder="1" applyAlignment="1">
      <alignment horizontal="left" vertical="center" wrapText="1"/>
    </xf>
    <xf numFmtId="0" fontId="28" fillId="21" borderId="1" xfId="0" applyFont="1" applyFill="1" applyBorder="1" applyAlignment="1">
      <alignment vertical="center" wrapText="1"/>
    </xf>
    <xf numFmtId="0" fontId="1" fillId="21" borderId="1" xfId="0" applyFont="1" applyFill="1" applyBorder="1" applyAlignment="1">
      <alignment vertical="center" wrapText="1"/>
    </xf>
    <xf numFmtId="0" fontId="0" fillId="3" borderId="1" xfId="0" applyFill="1" applyBorder="1" applyAlignment="1">
      <alignment wrapText="1"/>
    </xf>
    <xf numFmtId="0" fontId="1" fillId="3" borderId="1" xfId="0" applyFont="1" applyFill="1" applyBorder="1" applyAlignment="1">
      <alignment wrapText="1"/>
    </xf>
    <xf numFmtId="0" fontId="1" fillId="21" borderId="1" xfId="0" applyFont="1" applyFill="1" applyBorder="1" applyAlignment="1">
      <alignment horizontal="center" vertical="center" wrapText="1"/>
    </xf>
    <xf numFmtId="0" fontId="26" fillId="20" borderId="1" xfId="0" applyFont="1" applyFill="1" applyBorder="1" applyAlignment="1">
      <alignment wrapText="1"/>
    </xf>
    <xf numFmtId="0" fontId="27" fillId="20" borderId="1" xfId="0" applyFont="1" applyFill="1" applyBorder="1" applyAlignment="1">
      <alignment wrapText="1"/>
    </xf>
    <xf numFmtId="0" fontId="26" fillId="20" borderId="1" xfId="4" applyFont="1" applyFill="1" applyBorder="1" applyAlignment="1">
      <alignment horizontal="left" vertical="top" wrapText="1"/>
    </xf>
    <xf numFmtId="0" fontId="28" fillId="2" borderId="1" xfId="0" applyFont="1" applyFill="1" applyBorder="1" applyAlignment="1">
      <alignment vertical="center" wrapText="1"/>
    </xf>
    <xf numFmtId="0" fontId="1" fillId="2" borderId="1" xfId="0" applyFont="1" applyFill="1" applyBorder="1" applyAlignment="1">
      <alignment vertical="center" wrapText="1"/>
    </xf>
    <xf numFmtId="0" fontId="0" fillId="0" borderId="0" xfId="0" applyAlignment="1">
      <alignment vertical="center" wrapText="1"/>
    </xf>
    <xf numFmtId="0" fontId="28" fillId="21" borderId="1" xfId="4" applyFont="1" applyFill="1" applyBorder="1" applyAlignment="1">
      <alignment horizontal="left" vertical="center" wrapText="1"/>
    </xf>
    <xf numFmtId="0" fontId="1" fillId="22" borderId="1" xfId="0" applyFont="1" applyFill="1" applyBorder="1" applyAlignment="1">
      <alignment vertical="center" wrapText="1"/>
    </xf>
    <xf numFmtId="43" fontId="0" fillId="0" borderId="1" xfId="65" applyFont="1" applyBorder="1"/>
    <xf numFmtId="0" fontId="0" fillId="0" borderId="0" xfId="0" applyAlignment="1">
      <alignment horizontal="center" vertical="center"/>
    </xf>
    <xf numFmtId="0" fontId="28" fillId="0" borderId="14" xfId="0" applyFont="1" applyBorder="1" applyAlignment="1">
      <alignment horizontal="center" vertical="center" wrapText="1"/>
    </xf>
    <xf numFmtId="0" fontId="28" fillId="0" borderId="14" xfId="0" applyFont="1" applyBorder="1" applyAlignment="1">
      <alignment vertical="center" wrapText="1"/>
    </xf>
    <xf numFmtId="2" fontId="1" fillId="0" borderId="14" xfId="0" quotePrefix="1" applyNumberFormat="1" applyFont="1" applyBorder="1" applyAlignment="1">
      <alignment vertical="center" wrapText="1"/>
    </xf>
    <xf numFmtId="0" fontId="26" fillId="24" borderId="14" xfId="0" applyFont="1" applyFill="1" applyBorder="1" applyAlignment="1">
      <alignment horizontal="center" vertical="center" wrapText="1"/>
    </xf>
    <xf numFmtId="0" fontId="0" fillId="0" borderId="14" xfId="0" applyBorder="1" applyAlignment="1">
      <alignment horizontal="center" vertical="center"/>
    </xf>
    <xf numFmtId="2" fontId="1" fillId="25" borderId="14" xfId="0" applyNumberFormat="1" applyFont="1" applyFill="1" applyBorder="1" applyAlignment="1">
      <alignment horizontal="right" vertical="center"/>
    </xf>
    <xf numFmtId="0" fontId="26" fillId="24" borderId="14" xfId="0" applyFont="1" applyFill="1" applyBorder="1" applyAlignment="1">
      <alignment horizontal="center" vertical="center"/>
    </xf>
    <xf numFmtId="0" fontId="0" fillId="0" borderId="14" xfId="0" applyBorder="1" applyAlignment="1">
      <alignment vertical="center" wrapText="1"/>
    </xf>
    <xf numFmtId="0" fontId="29" fillId="23" borderId="14" xfId="0" applyFont="1" applyFill="1" applyBorder="1" applyAlignment="1">
      <alignment vertical="center" wrapText="1"/>
    </xf>
    <xf numFmtId="0" fontId="29" fillId="23" borderId="14" xfId="4" applyFont="1" applyFill="1" applyBorder="1" applyAlignment="1">
      <alignment vertical="center" wrapText="1"/>
    </xf>
    <xf numFmtId="2" fontId="28" fillId="27" borderId="14" xfId="0" applyNumberFormat="1" applyFont="1" applyFill="1" applyBorder="1" applyAlignment="1">
      <alignment vertical="center" wrapText="1"/>
    </xf>
    <xf numFmtId="0" fontId="28" fillId="25" borderId="14" xfId="4" applyFont="1" applyFill="1" applyBorder="1" applyAlignment="1">
      <alignment horizontal="center" vertical="center" wrapText="1"/>
    </xf>
    <xf numFmtId="43" fontId="0" fillId="0" borderId="14" xfId="65" applyFont="1" applyBorder="1" applyAlignment="1">
      <alignment horizontal="right" vertical="center"/>
    </xf>
    <xf numFmtId="43" fontId="1" fillId="0" borderId="14" xfId="65" applyFont="1" applyBorder="1" applyAlignment="1">
      <alignment horizontal="right" vertical="center"/>
    </xf>
    <xf numFmtId="0" fontId="28" fillId="29" borderId="14" xfId="4" applyFont="1" applyFill="1" applyBorder="1" applyAlignment="1">
      <alignment horizontal="center" vertical="center" wrapText="1"/>
    </xf>
    <xf numFmtId="0" fontId="28" fillId="29" borderId="14" xfId="4" applyFont="1" applyFill="1" applyBorder="1" applyAlignment="1">
      <alignment horizontal="center" vertical="center"/>
    </xf>
    <xf numFmtId="0" fontId="26" fillId="24" borderId="14" xfId="4" applyFont="1" applyFill="1" applyBorder="1" applyAlignment="1">
      <alignment horizontal="center" vertical="center" wrapText="1"/>
    </xf>
    <xf numFmtId="2" fontId="0" fillId="0" borderId="14" xfId="0" applyNumberFormat="1" applyBorder="1" applyAlignment="1">
      <alignment horizontal="right"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43" fontId="1" fillId="25" borderId="14" xfId="65" applyFont="1" applyFill="1" applyBorder="1" applyAlignment="1"/>
    <xf numFmtId="0" fontId="2" fillId="0" borderId="14" xfId="0" applyFont="1" applyBorder="1" applyAlignment="1">
      <alignment horizontal="left" vertical="top" wrapText="1" indent="1" readingOrder="1"/>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0" xfId="0" applyFont="1" applyAlignment="1">
      <alignment horizontal="center"/>
    </xf>
    <xf numFmtId="0" fontId="1" fillId="0" borderId="26" xfId="0" applyFont="1" applyBorder="1" applyAlignment="1">
      <alignment horizontal="center"/>
    </xf>
    <xf numFmtId="0" fontId="26" fillId="0" borderId="30" xfId="4" applyFont="1" applyBorder="1" applyAlignment="1">
      <alignment horizontal="center" vertical="center" wrapText="1"/>
    </xf>
    <xf numFmtId="0" fontId="26" fillId="0" borderId="0" xfId="4" applyFont="1" applyAlignment="1">
      <alignment horizontal="center" vertical="center" wrapText="1"/>
    </xf>
    <xf numFmtId="0" fontId="1" fillId="0" borderId="29" xfId="0" applyFont="1"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 fillId="0" borderId="14" xfId="0" applyFont="1" applyBorder="1" applyAlignment="1">
      <alignment vertical="center" wrapText="1"/>
    </xf>
    <xf numFmtId="2" fontId="1" fillId="25" borderId="31" xfId="0" applyNumberFormat="1" applyFont="1" applyFill="1" applyBorder="1"/>
    <xf numFmtId="0" fontId="26" fillId="24" borderId="1" xfId="4" applyFont="1" applyFill="1" applyBorder="1" applyAlignment="1">
      <alignment horizontal="center" vertical="center" wrapText="1"/>
    </xf>
    <xf numFmtId="0" fontId="2" fillId="0" borderId="1" xfId="0" applyFont="1" applyBorder="1" applyAlignment="1">
      <alignment vertical="top" wrapText="1" readingOrder="1"/>
    </xf>
    <xf numFmtId="0" fontId="32" fillId="0" borderId="0" xfId="0" applyFont="1" applyAlignment="1">
      <alignment horizontal="center"/>
    </xf>
    <xf numFmtId="2" fontId="1" fillId="0" borderId="0" xfId="0" applyNumberFormat="1" applyFont="1"/>
    <xf numFmtId="0" fontId="26" fillId="24" borderId="29" xfId="4" applyFont="1" applyFill="1" applyBorder="1" applyAlignment="1">
      <alignment horizontal="center" vertical="center" wrapText="1"/>
    </xf>
    <xf numFmtId="2" fontId="0" fillId="0" borderId="1" xfId="0" applyNumberFormat="1" applyBorder="1"/>
    <xf numFmtId="0" fontId="1" fillId="25" borderId="1" xfId="0" applyFont="1" applyFill="1" applyBorder="1"/>
    <xf numFmtId="0" fontId="1" fillId="25" borderId="1" xfId="0" applyFont="1" applyFill="1" applyBorder="1" applyAlignment="1">
      <alignment horizontal="center" vertical="center"/>
    </xf>
    <xf numFmtId="2" fontId="1" fillId="25" borderId="1" xfId="0" applyNumberFormat="1" applyFont="1" applyFill="1" applyBorder="1"/>
    <xf numFmtId="2" fontId="2" fillId="0" borderId="1" xfId="0" applyNumberFormat="1" applyFont="1" applyBorder="1" applyAlignment="1">
      <alignment horizontal="right" vertical="top" wrapText="1" readingOrder="1"/>
    </xf>
    <xf numFmtId="0" fontId="26" fillId="28" borderId="15" xfId="4" applyFont="1" applyFill="1" applyBorder="1" applyAlignment="1">
      <alignment horizontal="center" vertical="center"/>
    </xf>
    <xf numFmtId="43" fontId="1" fillId="25" borderId="22" xfId="65" applyFont="1" applyFill="1" applyBorder="1" applyAlignment="1"/>
    <xf numFmtId="43" fontId="1" fillId="25" borderId="23" xfId="65" applyFont="1" applyFill="1" applyBorder="1" applyAlignment="1"/>
    <xf numFmtId="43" fontId="1" fillId="25" borderId="24" xfId="65" applyFont="1" applyFill="1" applyBorder="1" applyAlignment="1"/>
    <xf numFmtId="0" fontId="26" fillId="28" borderId="15" xfId="4" applyFont="1" applyFill="1" applyBorder="1" applyAlignment="1">
      <alignment vertical="center"/>
    </xf>
    <xf numFmtId="0" fontId="26" fillId="0" borderId="0" xfId="4" applyFont="1" applyAlignment="1">
      <alignment vertical="center"/>
    </xf>
    <xf numFmtId="0" fontId="28" fillId="0" borderId="0" xfId="4" applyFont="1" applyAlignment="1">
      <alignment horizontal="center" vertical="center"/>
    </xf>
    <xf numFmtId="0" fontId="28" fillId="0" borderId="0" xfId="4" applyFont="1" applyAlignment="1">
      <alignment horizontal="center" vertical="center" wrapText="1"/>
    </xf>
    <xf numFmtId="43" fontId="0" fillId="0" borderId="0" xfId="65" applyFont="1" applyFill="1" applyBorder="1" applyAlignment="1">
      <alignment horizontal="right" vertical="center"/>
    </xf>
    <xf numFmtId="43" fontId="1" fillId="0" borderId="0" xfId="65" applyFont="1" applyFill="1" applyBorder="1" applyAlignment="1">
      <alignment horizontal="right" vertical="center"/>
    </xf>
    <xf numFmtId="0" fontId="1" fillId="0" borderId="23" xfId="0" applyFont="1" applyBorder="1" applyAlignment="1">
      <alignment vertical="center" wrapText="1"/>
    </xf>
    <xf numFmtId="0" fontId="28" fillId="25" borderId="1" xfId="4" applyFont="1" applyFill="1" applyBorder="1" applyAlignment="1">
      <alignment horizontal="center" vertical="center" wrapText="1"/>
    </xf>
    <xf numFmtId="0" fontId="2" fillId="0" borderId="1" xfId="0" applyFont="1" applyBorder="1" applyAlignment="1">
      <alignment horizontal="left" vertical="top" wrapText="1" indent="1" readingOrder="1"/>
    </xf>
    <xf numFmtId="43" fontId="0" fillId="0" borderId="1" xfId="65" applyFont="1" applyBorder="1" applyAlignment="1">
      <alignment horizontal="right" vertical="center"/>
    </xf>
    <xf numFmtId="0" fontId="1" fillId="0" borderId="16" xfId="0" applyFont="1" applyBorder="1" applyAlignment="1">
      <alignment vertical="center" wrapText="1"/>
    </xf>
    <xf numFmtId="0" fontId="1" fillId="0" borderId="0" xfId="0" applyFont="1" applyAlignment="1">
      <alignment vertical="center" wrapText="1"/>
    </xf>
    <xf numFmtId="0" fontId="26" fillId="24" borderId="1" xfId="4" applyFont="1" applyFill="1" applyBorder="1" applyAlignment="1">
      <alignment vertical="center" wrapText="1"/>
    </xf>
    <xf numFmtId="0" fontId="29" fillId="0" borderId="1" xfId="0" applyFont="1" applyBorder="1" applyAlignment="1">
      <alignment horizontal="center"/>
    </xf>
    <xf numFmtId="0" fontId="29" fillId="0" borderId="1" xfId="4" applyFont="1" applyBorder="1" applyAlignment="1">
      <alignment horizontal="center" vertical="center" wrapText="1"/>
    </xf>
    <xf numFmtId="43" fontId="0" fillId="0" borderId="13" xfId="65" applyFont="1" applyBorder="1" applyAlignment="1">
      <alignment horizontal="right" vertical="center"/>
    </xf>
    <xf numFmtId="0" fontId="36" fillId="0" borderId="1" xfId="0" applyFont="1" applyBorder="1" applyAlignment="1">
      <alignment horizontal="right" vertical="top" wrapText="1" indent="1" readingOrder="1"/>
    </xf>
    <xf numFmtId="43" fontId="35" fillId="0" borderId="1" xfId="65" applyFont="1" applyBorder="1" applyAlignment="1">
      <alignment horizontal="right" vertical="center"/>
    </xf>
    <xf numFmtId="0" fontId="31" fillId="0" borderId="14" xfId="0" applyFont="1" applyBorder="1" applyAlignment="1">
      <alignment horizontal="center" vertical="center" wrapText="1"/>
    </xf>
    <xf numFmtId="0" fontId="1" fillId="26" borderId="14" xfId="0" applyFont="1" applyFill="1" applyBorder="1" applyAlignment="1">
      <alignment horizontal="left" wrapText="1"/>
    </xf>
    <xf numFmtId="0" fontId="27" fillId="20" borderId="12" xfId="0" applyFont="1" applyFill="1" applyBorder="1" applyAlignment="1">
      <alignment horizontal="center" wrapText="1"/>
    </xf>
    <xf numFmtId="0" fontId="27" fillId="20" borderId="13" xfId="0" applyFont="1" applyFill="1" applyBorder="1" applyAlignment="1">
      <alignment horizont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1" fillId="21" borderId="12"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0" fillId="0" borderId="12" xfId="0" applyBorder="1" applyAlignment="1">
      <alignment horizontal="center" wrapText="1"/>
    </xf>
    <xf numFmtId="0" fontId="0" fillId="0" borderId="13" xfId="0" applyBorder="1" applyAlignment="1">
      <alignment horizontal="center" wrapText="1"/>
    </xf>
    <xf numFmtId="0" fontId="26" fillId="20" borderId="0" xfId="0" applyFont="1" applyFill="1" applyAlignment="1">
      <alignment horizontal="center" wrapText="1"/>
    </xf>
    <xf numFmtId="0" fontId="29" fillId="0" borderId="14" xfId="0" applyFont="1" applyBorder="1" applyAlignment="1">
      <alignment horizontal="left" vertic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 fillId="26" borderId="15" xfId="0" applyFont="1" applyFill="1" applyBorder="1" applyAlignment="1">
      <alignment horizontal="center"/>
    </xf>
    <xf numFmtId="0" fontId="1" fillId="26" borderId="16" xfId="0" applyFont="1" applyFill="1" applyBorder="1" applyAlignment="1">
      <alignment horizontal="center"/>
    </xf>
    <xf numFmtId="0" fontId="1" fillId="26" borderId="17" xfId="0" applyFont="1" applyFill="1" applyBorder="1" applyAlignment="1">
      <alignment horizontal="center"/>
    </xf>
    <xf numFmtId="0" fontId="1" fillId="0" borderId="14" xfId="0" applyFont="1" applyBorder="1" applyAlignment="1">
      <alignment horizontal="center" vertical="center" wrapText="1"/>
    </xf>
    <xf numFmtId="0" fontId="0" fillId="0" borderId="14" xfId="0" applyBorder="1" applyAlignment="1">
      <alignment horizontal="center" vertical="center" wrapText="1"/>
    </xf>
    <xf numFmtId="0" fontId="1" fillId="27" borderId="14" xfId="0" applyFont="1" applyFill="1" applyBorder="1" applyAlignment="1">
      <alignment horizontal="center" vertical="center" wrapText="1"/>
    </xf>
    <xf numFmtId="0" fontId="26" fillId="24" borderId="14" xfId="4" applyFont="1" applyFill="1" applyBorder="1" applyAlignment="1">
      <alignment horizontal="center" vertical="top" wrapText="1"/>
    </xf>
    <xf numFmtId="0" fontId="1" fillId="26" borderId="14" xfId="0" applyFont="1" applyFill="1" applyBorder="1" applyAlignment="1">
      <alignment horizontal="left" vertical="center"/>
    </xf>
    <xf numFmtId="0" fontId="0" fillId="0" borderId="14" xfId="0" applyBorder="1" applyAlignment="1">
      <alignment horizontal="left" vertical="center" wrapText="1"/>
    </xf>
    <xf numFmtId="0" fontId="1" fillId="25" borderId="14" xfId="0" applyFont="1" applyFill="1" applyBorder="1" applyAlignment="1">
      <alignment horizontal="center"/>
    </xf>
    <xf numFmtId="0" fontId="1" fillId="26" borderId="22" xfId="0" applyFont="1" applyFill="1" applyBorder="1" applyAlignment="1">
      <alignment horizontal="left" vertical="center"/>
    </xf>
    <xf numFmtId="0" fontId="1" fillId="26" borderId="23" xfId="0" applyFont="1" applyFill="1" applyBorder="1" applyAlignment="1">
      <alignment horizontal="left" vertical="center"/>
    </xf>
    <xf numFmtId="0" fontId="1" fillId="26" borderId="24" xfId="0" applyFont="1" applyFill="1" applyBorder="1" applyAlignment="1">
      <alignment horizontal="left" vertical="center"/>
    </xf>
    <xf numFmtId="0" fontId="33" fillId="0" borderId="30" xfId="0" applyFont="1"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 fillId="25" borderId="30" xfId="0" applyFont="1" applyFill="1" applyBorder="1" applyAlignment="1">
      <alignment horizontal="center"/>
    </xf>
    <xf numFmtId="0" fontId="0" fillId="0" borderId="27" xfId="0" applyBorder="1" applyAlignment="1">
      <alignment horizontal="center" vertical="center"/>
    </xf>
    <xf numFmtId="0" fontId="0" fillId="0" borderId="28" xfId="0" applyBorder="1" applyAlignment="1">
      <alignment horizontal="center" vertical="center"/>
    </xf>
    <xf numFmtId="0" fontId="28" fillId="26" borderId="14" xfId="0" applyFont="1" applyFill="1" applyBorder="1" applyAlignment="1">
      <alignment horizontal="left" vertical="center"/>
    </xf>
    <xf numFmtId="0" fontId="32" fillId="0" borderId="14" xfId="0" applyFont="1" applyBorder="1" applyAlignment="1">
      <alignment horizontal="center"/>
    </xf>
    <xf numFmtId="0" fontId="32" fillId="0" borderId="17" xfId="0" applyFont="1" applyBorder="1" applyAlignment="1">
      <alignment horizontal="center"/>
    </xf>
    <xf numFmtId="0" fontId="32" fillId="0" borderId="24" xfId="0" applyFont="1" applyBorder="1" applyAlignment="1">
      <alignment horizontal="center"/>
    </xf>
    <xf numFmtId="0" fontId="32" fillId="0" borderId="29" xfId="0" applyFont="1" applyBorder="1" applyAlignment="1">
      <alignment horizontal="center"/>
    </xf>
    <xf numFmtId="0" fontId="1" fillId="25" borderId="1" xfId="0" applyFont="1" applyFill="1" applyBorder="1" applyAlignment="1">
      <alignment horizont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26" borderId="15" xfId="0" applyFont="1" applyFill="1" applyBorder="1" applyAlignment="1">
      <alignment horizontal="left" vertical="center"/>
    </xf>
    <xf numFmtId="0" fontId="1" fillId="26" borderId="16" xfId="0" applyFont="1" applyFill="1" applyBorder="1" applyAlignment="1">
      <alignment horizontal="left" vertical="center"/>
    </xf>
    <xf numFmtId="0" fontId="26" fillId="24" borderId="14" xfId="4" applyFont="1" applyFill="1" applyBorder="1" applyAlignment="1">
      <alignment horizontal="center" vertical="center" wrapText="1"/>
    </xf>
    <xf numFmtId="0" fontId="1" fillId="26" borderId="15" xfId="0" applyFont="1" applyFill="1" applyBorder="1" applyAlignment="1">
      <alignment horizontal="left" vertical="center" wrapText="1"/>
    </xf>
    <xf numFmtId="0" fontId="1" fillId="26" borderId="16" xfId="0" applyFont="1" applyFill="1" applyBorder="1" applyAlignment="1">
      <alignment horizontal="left" vertical="center" wrapText="1"/>
    </xf>
    <xf numFmtId="0" fontId="1" fillId="26" borderId="17" xfId="0" applyFont="1" applyFill="1" applyBorder="1" applyAlignment="1">
      <alignment horizontal="left" vertical="center" wrapText="1"/>
    </xf>
    <xf numFmtId="0" fontId="1" fillId="0" borderId="25" xfId="0" applyFont="1" applyBorder="1" applyAlignment="1">
      <alignment horizontal="center" wrapText="1"/>
    </xf>
    <xf numFmtId="0" fontId="1" fillId="0" borderId="0" xfId="0" applyFont="1" applyAlignment="1">
      <alignment horizontal="center" wrapText="1"/>
    </xf>
    <xf numFmtId="0" fontId="33" fillId="0" borderId="14" xfId="0" applyFont="1" applyBorder="1" applyAlignment="1">
      <alignment horizontal="left" vertical="center" wrapText="1"/>
    </xf>
    <xf numFmtId="0" fontId="1" fillId="26" borderId="21" xfId="0" applyFont="1" applyFill="1" applyBorder="1" applyAlignment="1">
      <alignment horizontal="left" vertical="center"/>
    </xf>
    <xf numFmtId="0" fontId="1" fillId="26" borderId="20" xfId="0" applyFont="1" applyFill="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1" fillId="26" borderId="1" xfId="0" applyFont="1" applyFill="1" applyBorder="1" applyAlignment="1">
      <alignment horizontal="left" vertical="center" wrapText="1"/>
    </xf>
    <xf numFmtId="0" fontId="1" fillId="26" borderId="19" xfId="0" applyFont="1" applyFill="1" applyBorder="1" applyAlignment="1">
      <alignment horizontal="left" vertical="center" wrapText="1"/>
    </xf>
    <xf numFmtId="0" fontId="26" fillId="24" borderId="1" xfId="4" applyFont="1" applyFill="1" applyBorder="1" applyAlignment="1">
      <alignment horizontal="center" vertical="center" wrapText="1"/>
    </xf>
    <xf numFmtId="0" fontId="26" fillId="28" borderId="1" xfId="4" applyFont="1" applyFill="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26" borderId="12" xfId="0" applyFont="1" applyFill="1" applyBorder="1" applyAlignment="1">
      <alignment horizontal="left" vertical="center" wrapText="1"/>
    </xf>
    <xf numFmtId="0" fontId="1" fillId="26" borderId="34" xfId="0" applyFont="1" applyFill="1" applyBorder="1" applyAlignment="1">
      <alignment horizontal="left" vertical="center" wrapText="1"/>
    </xf>
    <xf numFmtId="0" fontId="1" fillId="26" borderId="13" xfId="0" applyFont="1" applyFill="1" applyBorder="1" applyAlignment="1">
      <alignment horizontal="left" vertical="center" wrapText="1"/>
    </xf>
  </cellXfs>
  <cellStyles count="67">
    <cellStyle name="_Appendix 1 Form B 01 - Commercial Bid Details" xfId="2" xr:uid="{00000000-0005-0000-0000-000000000000}"/>
    <cellStyle name="_Grasim Industries-R0-AFAS-19.01.08" xfId="3" xr:uid="{00000000-0005-0000-0000-000001000000}"/>
    <cellStyle name="0,0_x000d__x000a_NA_x000d__x000a_" xfId="4" xr:uid="{00000000-0005-0000-0000-000002000000}"/>
    <cellStyle name="20% - Accent1 2" xfId="5" xr:uid="{00000000-0005-0000-0000-000003000000}"/>
    <cellStyle name="20% - Accent2 2" xfId="6" xr:uid="{00000000-0005-0000-0000-000004000000}"/>
    <cellStyle name="20% - Accent3 2" xfId="7" xr:uid="{00000000-0005-0000-0000-000005000000}"/>
    <cellStyle name="20% - Accent4 2" xfId="8" xr:uid="{00000000-0005-0000-0000-000006000000}"/>
    <cellStyle name="20% - Accent5 2" xfId="9" xr:uid="{00000000-0005-0000-0000-000007000000}"/>
    <cellStyle name="20% - Accent6 2" xfId="10" xr:uid="{00000000-0005-0000-0000-000008000000}"/>
    <cellStyle name="40% - Accent1 2" xfId="11" xr:uid="{00000000-0005-0000-0000-000009000000}"/>
    <cellStyle name="40% - Accent2 2" xfId="12" xr:uid="{00000000-0005-0000-0000-00000A000000}"/>
    <cellStyle name="40% - Accent3 2" xfId="13" xr:uid="{00000000-0005-0000-0000-00000B000000}"/>
    <cellStyle name="40% - Accent4 2" xfId="14" xr:uid="{00000000-0005-0000-0000-00000C000000}"/>
    <cellStyle name="40% - Accent5 2" xfId="15" xr:uid="{00000000-0005-0000-0000-00000D000000}"/>
    <cellStyle name="40% - Accent6 2" xfId="16" xr:uid="{00000000-0005-0000-0000-00000E000000}"/>
    <cellStyle name="60% - Accent1 2" xfId="17" xr:uid="{00000000-0005-0000-0000-00000F000000}"/>
    <cellStyle name="60% - Accent2 2" xfId="18" xr:uid="{00000000-0005-0000-0000-000010000000}"/>
    <cellStyle name="60% - Accent3 2" xfId="19" xr:uid="{00000000-0005-0000-0000-000011000000}"/>
    <cellStyle name="60% - Accent4 2" xfId="20" xr:uid="{00000000-0005-0000-0000-000012000000}"/>
    <cellStyle name="60% - Accent5 2" xfId="21" xr:uid="{00000000-0005-0000-0000-000013000000}"/>
    <cellStyle name="60% - Accent6 2" xfId="22" xr:uid="{00000000-0005-0000-0000-000014000000}"/>
    <cellStyle name="Accent1 2" xfId="23" xr:uid="{00000000-0005-0000-0000-000015000000}"/>
    <cellStyle name="Accent2 2" xfId="24" xr:uid="{00000000-0005-0000-0000-000016000000}"/>
    <cellStyle name="Accent3 2" xfId="25" xr:uid="{00000000-0005-0000-0000-000017000000}"/>
    <cellStyle name="Accent4 2" xfId="26" xr:uid="{00000000-0005-0000-0000-000018000000}"/>
    <cellStyle name="Accent5 2" xfId="27" xr:uid="{00000000-0005-0000-0000-000019000000}"/>
    <cellStyle name="Accent6 2" xfId="28" xr:uid="{00000000-0005-0000-0000-00001A000000}"/>
    <cellStyle name="Bad 2" xfId="29" xr:uid="{00000000-0005-0000-0000-00001B000000}"/>
    <cellStyle name="Calculation 2" xfId="30" xr:uid="{00000000-0005-0000-0000-00001C000000}"/>
    <cellStyle name="Check Cell 2" xfId="31" xr:uid="{00000000-0005-0000-0000-00001D000000}"/>
    <cellStyle name="Comma" xfId="65" builtinId="3"/>
    <cellStyle name="Comma 2" xfId="32" xr:uid="{00000000-0005-0000-0000-00001F000000}"/>
    <cellStyle name="Comma 2 2" xfId="66" xr:uid="{00000000-0005-0000-0000-000020000000}"/>
    <cellStyle name="Comma 3" xfId="33" xr:uid="{00000000-0005-0000-0000-000021000000}"/>
    <cellStyle name="Currency 2" xfId="34" xr:uid="{00000000-0005-0000-0000-000022000000}"/>
    <cellStyle name="Currency 3" xfId="35" xr:uid="{00000000-0005-0000-0000-000023000000}"/>
    <cellStyle name="Explanatory Text 2" xfId="36" xr:uid="{00000000-0005-0000-0000-000024000000}"/>
    <cellStyle name="Good 2" xfId="37" xr:uid="{00000000-0005-0000-0000-000025000000}"/>
    <cellStyle name="Header" xfId="38" xr:uid="{00000000-0005-0000-0000-000026000000}"/>
    <cellStyle name="Heading 1 2" xfId="39" xr:uid="{00000000-0005-0000-0000-000027000000}"/>
    <cellStyle name="Heading 2 2" xfId="40" xr:uid="{00000000-0005-0000-0000-000028000000}"/>
    <cellStyle name="Heading 3 2" xfId="41" xr:uid="{00000000-0005-0000-0000-000029000000}"/>
    <cellStyle name="Heading 4 2" xfId="42" xr:uid="{00000000-0005-0000-0000-00002A000000}"/>
    <cellStyle name="Input 2" xfId="43" xr:uid="{00000000-0005-0000-0000-00002B000000}"/>
    <cellStyle name="Linked Cell 2" xfId="44" xr:uid="{00000000-0005-0000-0000-00002C000000}"/>
    <cellStyle name="Neutral 2" xfId="45" xr:uid="{00000000-0005-0000-0000-00002D000000}"/>
    <cellStyle name="Normal" xfId="0" builtinId="0"/>
    <cellStyle name="Normal 2" xfId="46" xr:uid="{00000000-0005-0000-0000-00002F000000}"/>
    <cellStyle name="Normal 3" xfId="47" xr:uid="{00000000-0005-0000-0000-000030000000}"/>
    <cellStyle name="Normal 4" xfId="48" xr:uid="{00000000-0005-0000-0000-000031000000}"/>
    <cellStyle name="Normal 5" xfId="49" xr:uid="{00000000-0005-0000-0000-000032000000}"/>
    <cellStyle name="Normal 6" xfId="50" xr:uid="{00000000-0005-0000-0000-000033000000}"/>
    <cellStyle name="Normal 7" xfId="1" xr:uid="{00000000-0005-0000-0000-000034000000}"/>
    <cellStyle name="Normal 8" xfId="64" xr:uid="{00000000-0005-0000-0000-000035000000}"/>
    <cellStyle name="Note 2" xfId="52" xr:uid="{00000000-0005-0000-0000-000036000000}"/>
    <cellStyle name="Note 3" xfId="53" xr:uid="{00000000-0005-0000-0000-000037000000}"/>
    <cellStyle name="Note 4" xfId="54" xr:uid="{00000000-0005-0000-0000-000038000000}"/>
    <cellStyle name="Note 5" xfId="51" xr:uid="{00000000-0005-0000-0000-000039000000}"/>
    <cellStyle name="Output 2" xfId="55" xr:uid="{00000000-0005-0000-0000-00003A000000}"/>
    <cellStyle name="Percent 2" xfId="56" xr:uid="{00000000-0005-0000-0000-00003B000000}"/>
    <cellStyle name="Percent 3" xfId="57" xr:uid="{00000000-0005-0000-0000-00003C000000}"/>
    <cellStyle name="Style 1" xfId="58" xr:uid="{00000000-0005-0000-0000-00003D000000}"/>
    <cellStyle name="Style 1 2" xfId="59" xr:uid="{00000000-0005-0000-0000-00003E000000}"/>
    <cellStyle name="Style 1 3" xfId="60" xr:uid="{00000000-0005-0000-0000-00003F000000}"/>
    <cellStyle name="Title 2" xfId="61" xr:uid="{00000000-0005-0000-0000-000040000000}"/>
    <cellStyle name="Total 2" xfId="62" xr:uid="{00000000-0005-0000-0000-000041000000}"/>
    <cellStyle name="Warning Text 2" xfId="63" xr:uid="{00000000-0005-0000-0000-00004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B12"/>
  <sheetViews>
    <sheetView zoomScaleNormal="100" zoomScaleSheetLayoutView="90" workbookViewId="0">
      <selection sqref="A1:B1"/>
    </sheetView>
  </sheetViews>
  <sheetFormatPr defaultColWidth="9.140625" defaultRowHeight="15"/>
  <cols>
    <col min="1" max="1" width="4.85546875" style="21" bestFit="1" customWidth="1"/>
    <col min="2" max="2" width="164.7109375" style="17" customWidth="1"/>
  </cols>
  <sheetData>
    <row r="1" spans="1:2" ht="38.1" customHeight="1">
      <c r="A1" s="92" t="s">
        <v>163</v>
      </c>
      <c r="B1" s="92"/>
    </row>
    <row r="2" spans="1:2">
      <c r="A2" s="28" t="s">
        <v>1</v>
      </c>
      <c r="B2" s="25" t="s">
        <v>0</v>
      </c>
    </row>
    <row r="3" spans="1:2" ht="15" customHeight="1">
      <c r="A3" s="93" t="s">
        <v>89</v>
      </c>
      <c r="B3" s="93"/>
    </row>
    <row r="4" spans="1:2">
      <c r="A4" s="26">
        <v>1</v>
      </c>
      <c r="B4" s="30" t="s">
        <v>68</v>
      </c>
    </row>
    <row r="5" spans="1:2" ht="32.25" customHeight="1">
      <c r="A5" s="26">
        <v>2</v>
      </c>
      <c r="B5" s="30" t="s">
        <v>148</v>
      </c>
    </row>
    <row r="6" spans="1:2" ht="30">
      <c r="A6" s="26">
        <v>3</v>
      </c>
      <c r="B6" s="30" t="s">
        <v>107</v>
      </c>
    </row>
    <row r="7" spans="1:2" ht="30">
      <c r="A7" s="26">
        <v>4</v>
      </c>
      <c r="B7" s="30" t="s">
        <v>86</v>
      </c>
    </row>
    <row r="8" spans="1:2" ht="23.1" customHeight="1">
      <c r="A8" s="26">
        <v>5</v>
      </c>
      <c r="B8" s="30" t="s">
        <v>121</v>
      </c>
    </row>
    <row r="9" spans="1:2" ht="30">
      <c r="A9" s="26">
        <v>6</v>
      </c>
      <c r="B9" s="30" t="s">
        <v>149</v>
      </c>
    </row>
    <row r="10" spans="1:2">
      <c r="A10" s="26">
        <v>7</v>
      </c>
      <c r="B10" s="31" t="s">
        <v>108</v>
      </c>
    </row>
    <row r="11" spans="1:2">
      <c r="A11" s="26">
        <v>9</v>
      </c>
      <c r="B11" s="29" t="s">
        <v>109</v>
      </c>
    </row>
    <row r="12" spans="1:2" ht="18.75" customHeight="1">
      <c r="A12" s="26">
        <v>10</v>
      </c>
      <c r="B12" s="29" t="s">
        <v>110</v>
      </c>
    </row>
  </sheetData>
  <sheetProtection algorithmName="SHA-512" hashValue="G0DXmmtnXyUP99C2v5f+HRbaCP/W5ndI6VrnrnAVeS1+CjW5bPAbQLttukusJuS7Q57taUd4aVc8mRVlo3aQBA==" saltValue="qWpTyzm+IW8Jfiw6WtaOOw==" spinCount="100000" sheet="1" objects="1" scenarios="1"/>
  <mergeCells count="2">
    <mergeCell ref="A1:B1"/>
    <mergeCell ref="A3:B3"/>
  </mergeCells>
  <pageMargins left="0.7" right="0.7" top="0.75" bottom="0.75" header="0.3" footer="0.3"/>
  <pageSetup paperSize="9" scale="61" orientation="landscape" verticalDpi="90" r:id="rId1"/>
  <headerFooter>
    <oddHeader>&amp;LOBC-IT MSP&amp;C Form 13: Bill of Material&amp;RInstructions</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O59"/>
  <sheetViews>
    <sheetView topLeftCell="B47" workbookViewId="0">
      <selection activeCell="D55" sqref="D55"/>
    </sheetView>
  </sheetViews>
  <sheetFormatPr defaultColWidth="9.140625" defaultRowHeight="15"/>
  <cols>
    <col min="1" max="2" width="9.140625" style="1"/>
    <col min="3" max="3" width="4.85546875" style="1" bestFit="1" customWidth="1"/>
    <col min="4" max="4" width="28" style="1" customWidth="1"/>
    <col min="5" max="5" width="11.7109375" style="1" customWidth="1"/>
    <col min="6" max="6" width="26.5703125" style="1" customWidth="1"/>
    <col min="7" max="7" width="13" style="1" customWidth="1"/>
    <col min="8" max="16384" width="9.140625" style="1"/>
  </cols>
  <sheetData>
    <row r="2" spans="3:15" ht="15" customHeight="1">
      <c r="C2" s="102" t="s">
        <v>71</v>
      </c>
      <c r="D2" s="102"/>
      <c r="E2" s="102"/>
      <c r="F2" s="102"/>
      <c r="G2" s="102"/>
      <c r="H2" s="102"/>
      <c r="I2" s="102"/>
      <c r="J2" s="102"/>
      <c r="K2" s="102"/>
      <c r="L2" s="102"/>
      <c r="M2" s="102"/>
      <c r="N2" s="102"/>
      <c r="O2" s="102"/>
    </row>
    <row r="3" spans="3:15" ht="46.5" customHeight="1">
      <c r="C3" s="6" t="s">
        <v>1</v>
      </c>
      <c r="D3" s="11" t="s">
        <v>33</v>
      </c>
      <c r="E3" s="11" t="s">
        <v>2</v>
      </c>
      <c r="F3" s="8" t="s">
        <v>32</v>
      </c>
      <c r="G3" s="8" t="s">
        <v>46</v>
      </c>
      <c r="H3" s="8" t="s">
        <v>27</v>
      </c>
      <c r="I3" s="8" t="s">
        <v>28</v>
      </c>
      <c r="J3" s="8" t="s">
        <v>29</v>
      </c>
      <c r="K3" s="8" t="s">
        <v>30</v>
      </c>
      <c r="L3" s="8" t="s">
        <v>31</v>
      </c>
      <c r="M3" s="8" t="s">
        <v>48</v>
      </c>
      <c r="N3" s="8" t="s">
        <v>49</v>
      </c>
      <c r="O3" s="8" t="s">
        <v>74</v>
      </c>
    </row>
    <row r="4" spans="3:15" ht="46.5" customHeight="1">
      <c r="C4" s="15" t="s">
        <v>57</v>
      </c>
      <c r="D4" s="15" t="s">
        <v>76</v>
      </c>
      <c r="E4" s="15"/>
      <c r="F4" s="15"/>
      <c r="G4" s="15"/>
      <c r="H4" s="16"/>
      <c r="I4" s="16"/>
      <c r="J4" s="16"/>
      <c r="K4" s="16"/>
      <c r="L4" s="16"/>
      <c r="M4" s="16"/>
      <c r="N4" s="16"/>
      <c r="O4" s="16"/>
    </row>
    <row r="5" spans="3:15">
      <c r="C5" s="97">
        <v>1</v>
      </c>
      <c r="D5" s="96" t="s">
        <v>18</v>
      </c>
      <c r="E5" s="96" t="s">
        <v>3</v>
      </c>
      <c r="F5" s="96" t="s">
        <v>38</v>
      </c>
      <c r="G5" s="96"/>
      <c r="H5" s="96"/>
      <c r="I5" s="96"/>
      <c r="J5" s="96"/>
      <c r="K5" s="96"/>
      <c r="L5" s="96"/>
      <c r="M5" s="96"/>
      <c r="N5" s="96"/>
      <c r="O5" s="96"/>
    </row>
    <row r="6" spans="3:15">
      <c r="C6" s="97"/>
      <c r="D6" s="96"/>
      <c r="E6" s="96"/>
      <c r="F6" s="96"/>
      <c r="G6" s="96"/>
      <c r="H6" s="96"/>
      <c r="I6" s="96"/>
      <c r="J6" s="96"/>
      <c r="K6" s="96"/>
      <c r="L6" s="96"/>
      <c r="M6" s="96"/>
      <c r="N6" s="96"/>
      <c r="O6" s="96"/>
    </row>
    <row r="7" spans="3:15">
      <c r="C7" s="97">
        <v>2</v>
      </c>
      <c r="D7" s="96" t="s">
        <v>18</v>
      </c>
      <c r="E7" s="97" t="s">
        <v>3</v>
      </c>
      <c r="F7" s="97" t="s">
        <v>5</v>
      </c>
      <c r="G7" s="97"/>
      <c r="H7" s="97"/>
      <c r="I7" s="97"/>
      <c r="J7" s="97"/>
      <c r="K7" s="97"/>
      <c r="L7" s="97"/>
      <c r="M7" s="97"/>
      <c r="N7" s="97"/>
      <c r="O7" s="97"/>
    </row>
    <row r="8" spans="3:15">
      <c r="C8" s="97"/>
      <c r="D8" s="96"/>
      <c r="E8" s="97"/>
      <c r="F8" s="97"/>
      <c r="G8" s="97"/>
      <c r="H8" s="97"/>
      <c r="I8" s="97"/>
      <c r="J8" s="97"/>
      <c r="K8" s="97"/>
      <c r="L8" s="97"/>
      <c r="M8" s="97"/>
      <c r="N8" s="97"/>
      <c r="O8" s="97"/>
    </row>
    <row r="9" spans="3:15">
      <c r="C9" s="97">
        <v>3</v>
      </c>
      <c r="D9" s="96" t="s">
        <v>18</v>
      </c>
      <c r="E9" s="96" t="s">
        <v>3</v>
      </c>
      <c r="F9" s="96" t="s">
        <v>4</v>
      </c>
      <c r="G9" s="96"/>
      <c r="H9" s="96"/>
      <c r="I9" s="96"/>
      <c r="J9" s="96"/>
      <c r="K9" s="96"/>
      <c r="L9" s="96"/>
      <c r="M9" s="96"/>
      <c r="N9" s="96"/>
      <c r="O9" s="96"/>
    </row>
    <row r="10" spans="3:15">
      <c r="C10" s="97"/>
      <c r="D10" s="96"/>
      <c r="E10" s="96"/>
      <c r="F10" s="96"/>
      <c r="G10" s="96"/>
      <c r="H10" s="96"/>
      <c r="I10" s="96"/>
      <c r="J10" s="96"/>
      <c r="K10" s="96"/>
      <c r="L10" s="96"/>
      <c r="M10" s="96"/>
      <c r="N10" s="96"/>
      <c r="O10" s="96"/>
    </row>
    <row r="11" spans="3:15">
      <c r="C11" s="97">
        <v>4</v>
      </c>
      <c r="D11" s="96" t="s">
        <v>19</v>
      </c>
      <c r="E11" s="97" t="s">
        <v>6</v>
      </c>
      <c r="F11" s="97" t="s">
        <v>7</v>
      </c>
      <c r="G11" s="97"/>
      <c r="H11" s="97"/>
      <c r="I11" s="97"/>
      <c r="J11" s="97"/>
      <c r="K11" s="97"/>
      <c r="L11" s="97"/>
      <c r="M11" s="97"/>
      <c r="N11" s="97"/>
      <c r="O11" s="97"/>
    </row>
    <row r="12" spans="3:15">
      <c r="C12" s="97"/>
      <c r="D12" s="96"/>
      <c r="E12" s="97"/>
      <c r="F12" s="97"/>
      <c r="G12" s="97"/>
      <c r="H12" s="97"/>
      <c r="I12" s="97"/>
      <c r="J12" s="97"/>
      <c r="K12" s="97"/>
      <c r="L12" s="97"/>
      <c r="M12" s="97"/>
      <c r="N12" s="97"/>
      <c r="O12" s="97"/>
    </row>
    <row r="13" spans="3:15">
      <c r="C13" s="97">
        <v>5</v>
      </c>
      <c r="D13" s="96" t="s">
        <v>19</v>
      </c>
      <c r="E13" s="96" t="s">
        <v>6</v>
      </c>
      <c r="F13" s="96" t="s">
        <v>8</v>
      </c>
      <c r="G13" s="96"/>
      <c r="H13" s="96"/>
      <c r="I13" s="96"/>
      <c r="J13" s="96"/>
      <c r="K13" s="96"/>
      <c r="L13" s="96"/>
      <c r="M13" s="96"/>
      <c r="N13" s="96"/>
      <c r="O13" s="96"/>
    </row>
    <row r="14" spans="3:15">
      <c r="C14" s="97"/>
      <c r="D14" s="96"/>
      <c r="E14" s="96"/>
      <c r="F14" s="96"/>
      <c r="G14" s="96"/>
      <c r="H14" s="96"/>
      <c r="I14" s="96"/>
      <c r="J14" s="96"/>
      <c r="K14" s="96"/>
      <c r="L14" s="96"/>
      <c r="M14" s="96"/>
      <c r="N14" s="96"/>
      <c r="O14" s="96"/>
    </row>
    <row r="15" spans="3:15">
      <c r="C15" s="97">
        <v>6</v>
      </c>
      <c r="D15" s="96" t="s">
        <v>19</v>
      </c>
      <c r="E15" s="96" t="s">
        <v>9</v>
      </c>
      <c r="F15" s="96" t="s">
        <v>13</v>
      </c>
      <c r="G15" s="96"/>
      <c r="H15" s="96"/>
      <c r="I15" s="96"/>
      <c r="J15" s="96"/>
      <c r="K15" s="96"/>
      <c r="L15" s="96"/>
      <c r="M15" s="96"/>
      <c r="N15" s="96"/>
      <c r="O15" s="96"/>
    </row>
    <row r="16" spans="3:15">
      <c r="C16" s="97"/>
      <c r="D16" s="96"/>
      <c r="E16" s="96"/>
      <c r="F16" s="96"/>
      <c r="G16" s="96"/>
      <c r="H16" s="96"/>
      <c r="I16" s="96"/>
      <c r="J16" s="96"/>
      <c r="K16" s="96"/>
      <c r="L16" s="96"/>
      <c r="M16" s="96"/>
      <c r="N16" s="96"/>
      <c r="O16" s="96"/>
    </row>
    <row r="17" spans="3:15">
      <c r="C17" s="97">
        <v>7</v>
      </c>
      <c r="D17" s="96" t="s">
        <v>39</v>
      </c>
      <c r="E17" s="96" t="s">
        <v>14</v>
      </c>
      <c r="F17" s="96" t="s">
        <v>10</v>
      </c>
      <c r="G17" s="96"/>
      <c r="H17" s="96"/>
      <c r="I17" s="96"/>
      <c r="J17" s="96"/>
      <c r="K17" s="96"/>
      <c r="L17" s="96"/>
      <c r="M17" s="96"/>
      <c r="N17" s="96"/>
      <c r="O17" s="96"/>
    </row>
    <row r="18" spans="3:15">
      <c r="C18" s="97"/>
      <c r="D18" s="96"/>
      <c r="E18" s="96"/>
      <c r="F18" s="96"/>
      <c r="G18" s="96"/>
      <c r="H18" s="96"/>
      <c r="I18" s="96"/>
      <c r="J18" s="96"/>
      <c r="K18" s="96"/>
      <c r="L18" s="96"/>
      <c r="M18" s="96"/>
      <c r="N18" s="96"/>
      <c r="O18" s="96"/>
    </row>
    <row r="19" spans="3:15">
      <c r="C19" s="97">
        <v>8</v>
      </c>
      <c r="D19" s="96" t="s">
        <v>42</v>
      </c>
      <c r="E19" s="96" t="s">
        <v>12</v>
      </c>
      <c r="F19" s="96" t="s">
        <v>15</v>
      </c>
      <c r="G19" s="96"/>
      <c r="H19" s="96"/>
      <c r="I19" s="96"/>
      <c r="J19" s="96"/>
      <c r="K19" s="96"/>
      <c r="L19" s="96"/>
      <c r="M19" s="96"/>
      <c r="N19" s="96"/>
      <c r="O19" s="96"/>
    </row>
    <row r="20" spans="3:15">
      <c r="C20" s="97"/>
      <c r="D20" s="96"/>
      <c r="E20" s="96"/>
      <c r="F20" s="96"/>
      <c r="G20" s="96"/>
      <c r="H20" s="96"/>
      <c r="I20" s="96"/>
      <c r="J20" s="96"/>
      <c r="K20" s="96"/>
      <c r="L20" s="96"/>
      <c r="M20" s="96"/>
      <c r="N20" s="96"/>
      <c r="O20" s="96"/>
    </row>
    <row r="21" spans="3:15">
      <c r="C21" s="97">
        <v>9</v>
      </c>
      <c r="D21" s="96" t="s">
        <v>42</v>
      </c>
      <c r="E21" s="96" t="s">
        <v>12</v>
      </c>
      <c r="F21" s="96" t="s">
        <v>16</v>
      </c>
      <c r="G21" s="96"/>
      <c r="H21" s="96"/>
      <c r="I21" s="96"/>
      <c r="J21" s="96"/>
      <c r="K21" s="96"/>
      <c r="L21" s="96"/>
      <c r="M21" s="96"/>
      <c r="N21" s="96"/>
      <c r="O21" s="96"/>
    </row>
    <row r="22" spans="3:15">
      <c r="C22" s="97"/>
      <c r="D22" s="96"/>
      <c r="E22" s="96"/>
      <c r="F22" s="96"/>
      <c r="G22" s="96"/>
      <c r="H22" s="96"/>
      <c r="I22" s="96"/>
      <c r="J22" s="96"/>
      <c r="K22" s="96"/>
      <c r="L22" s="96"/>
      <c r="M22" s="96"/>
      <c r="N22" s="96"/>
      <c r="O22" s="96"/>
    </row>
    <row r="23" spans="3:15">
      <c r="C23" s="97">
        <v>10</v>
      </c>
      <c r="D23" s="96" t="s">
        <v>42</v>
      </c>
      <c r="E23" s="96" t="s">
        <v>12</v>
      </c>
      <c r="F23" s="96" t="s">
        <v>17</v>
      </c>
      <c r="G23" s="96"/>
      <c r="H23" s="96"/>
      <c r="I23" s="96"/>
      <c r="J23" s="96"/>
      <c r="K23" s="96"/>
      <c r="L23" s="96"/>
      <c r="M23" s="96"/>
      <c r="N23" s="96"/>
      <c r="O23" s="96"/>
    </row>
    <row r="24" spans="3:15">
      <c r="C24" s="97"/>
      <c r="D24" s="96"/>
      <c r="E24" s="96"/>
      <c r="F24" s="96"/>
      <c r="G24" s="96"/>
      <c r="H24" s="96"/>
      <c r="I24" s="96"/>
      <c r="J24" s="96"/>
      <c r="K24" s="96"/>
      <c r="L24" s="96"/>
      <c r="M24" s="96"/>
      <c r="N24" s="96"/>
      <c r="O24" s="96"/>
    </row>
    <row r="25" spans="3:15">
      <c r="C25" s="97">
        <v>11</v>
      </c>
      <c r="D25" s="96" t="s">
        <v>40</v>
      </c>
      <c r="E25" s="96" t="s">
        <v>11</v>
      </c>
      <c r="F25" s="96" t="s">
        <v>41</v>
      </c>
      <c r="G25" s="96"/>
      <c r="H25" s="96"/>
      <c r="I25" s="96"/>
      <c r="J25" s="96"/>
      <c r="K25" s="96"/>
      <c r="L25" s="96"/>
      <c r="M25" s="96"/>
      <c r="N25" s="96"/>
      <c r="O25" s="96"/>
    </row>
    <row r="26" spans="3:15">
      <c r="C26" s="97"/>
      <c r="D26" s="96"/>
      <c r="E26" s="96"/>
      <c r="F26" s="96"/>
      <c r="G26" s="96"/>
      <c r="H26" s="96"/>
      <c r="I26" s="96"/>
      <c r="J26" s="96"/>
      <c r="K26" s="96"/>
      <c r="L26" s="96"/>
      <c r="M26" s="96"/>
      <c r="N26" s="96"/>
      <c r="O26" s="96"/>
    </row>
    <row r="27" spans="3:15" ht="30">
      <c r="C27" s="12"/>
      <c r="D27" s="12" t="s">
        <v>69</v>
      </c>
      <c r="E27" s="12"/>
      <c r="F27" s="12"/>
      <c r="G27" s="12"/>
      <c r="H27" s="12"/>
      <c r="I27" s="12"/>
      <c r="J27" s="12"/>
      <c r="K27" s="12"/>
      <c r="L27" s="12"/>
      <c r="M27" s="12"/>
      <c r="N27" s="12"/>
      <c r="O27" s="12"/>
    </row>
    <row r="28" spans="3:15">
      <c r="C28" s="15" t="s">
        <v>77</v>
      </c>
      <c r="D28" s="15" t="s">
        <v>72</v>
      </c>
      <c r="E28" s="15"/>
      <c r="F28" s="15"/>
      <c r="G28" s="15"/>
      <c r="H28" s="16"/>
      <c r="I28" s="16"/>
      <c r="J28" s="16"/>
      <c r="K28" s="16"/>
      <c r="L28" s="16"/>
      <c r="M28" s="16"/>
      <c r="N28" s="16"/>
      <c r="O28" s="16"/>
    </row>
    <row r="29" spans="3:15" ht="45">
      <c r="C29" s="7" t="s">
        <v>1</v>
      </c>
      <c r="D29" s="7" t="s">
        <v>73</v>
      </c>
      <c r="E29" s="7" t="s">
        <v>34</v>
      </c>
      <c r="F29" s="7" t="s">
        <v>35</v>
      </c>
      <c r="G29" s="7" t="s">
        <v>26</v>
      </c>
      <c r="H29" s="8" t="s">
        <v>27</v>
      </c>
      <c r="I29" s="8" t="s">
        <v>28</v>
      </c>
      <c r="J29" s="8" t="s">
        <v>29</v>
      </c>
      <c r="K29" s="8" t="s">
        <v>30</v>
      </c>
      <c r="L29" s="8" t="s">
        <v>31</v>
      </c>
      <c r="M29" s="8" t="s">
        <v>48</v>
      </c>
      <c r="N29" s="8" t="s">
        <v>49</v>
      </c>
      <c r="O29" s="8" t="s">
        <v>74</v>
      </c>
    </row>
    <row r="30" spans="3:15">
      <c r="C30" s="2">
        <v>1</v>
      </c>
      <c r="D30" s="4" t="s">
        <v>18</v>
      </c>
      <c r="E30" s="2"/>
      <c r="F30" s="4"/>
      <c r="G30" s="4"/>
      <c r="H30" s="2"/>
      <c r="I30" s="2"/>
      <c r="J30" s="2"/>
      <c r="K30" s="2"/>
      <c r="L30" s="2"/>
      <c r="M30" s="2"/>
      <c r="N30" s="2"/>
      <c r="O30" s="2"/>
    </row>
    <row r="31" spans="3:15">
      <c r="C31" s="2">
        <v>2</v>
      </c>
      <c r="D31" s="4" t="s">
        <v>19</v>
      </c>
      <c r="E31" s="2"/>
      <c r="F31" s="4"/>
      <c r="G31" s="4"/>
      <c r="H31" s="2"/>
      <c r="I31" s="2"/>
      <c r="J31" s="2"/>
      <c r="K31" s="2"/>
      <c r="L31" s="2"/>
      <c r="M31" s="2"/>
      <c r="N31" s="2"/>
      <c r="O31" s="2"/>
    </row>
    <row r="32" spans="3:15">
      <c r="C32" s="2">
        <v>3</v>
      </c>
      <c r="D32" s="4" t="s">
        <v>20</v>
      </c>
      <c r="E32" s="2"/>
      <c r="F32" s="4"/>
      <c r="G32" s="4"/>
      <c r="H32" s="2"/>
      <c r="I32" s="2"/>
      <c r="J32" s="2"/>
      <c r="K32" s="2"/>
      <c r="L32" s="2"/>
      <c r="M32" s="2"/>
      <c r="N32" s="2"/>
      <c r="O32" s="2"/>
    </row>
    <row r="33" spans="3:15">
      <c r="C33" s="2">
        <v>4</v>
      </c>
      <c r="D33" s="4" t="s">
        <v>21</v>
      </c>
      <c r="E33" s="2"/>
      <c r="F33" s="4"/>
      <c r="G33" s="4"/>
      <c r="H33" s="2"/>
      <c r="I33" s="2"/>
      <c r="J33" s="2"/>
      <c r="K33" s="2"/>
      <c r="L33" s="2"/>
      <c r="M33" s="2"/>
      <c r="N33" s="2"/>
      <c r="O33" s="2"/>
    </row>
    <row r="34" spans="3:15">
      <c r="C34" s="2">
        <v>5</v>
      </c>
      <c r="D34" s="4" t="s">
        <v>40</v>
      </c>
      <c r="E34" s="2"/>
      <c r="F34" s="4"/>
      <c r="G34" s="4"/>
      <c r="H34" s="2"/>
      <c r="I34" s="2"/>
      <c r="J34" s="2"/>
      <c r="K34" s="2"/>
      <c r="L34" s="2"/>
      <c r="M34" s="2"/>
      <c r="N34" s="2"/>
      <c r="O34" s="2"/>
    </row>
    <row r="35" spans="3:15">
      <c r="C35" s="2">
        <v>6</v>
      </c>
      <c r="D35" s="4" t="s">
        <v>36</v>
      </c>
      <c r="E35" s="2"/>
      <c r="F35" s="4"/>
      <c r="G35" s="4"/>
      <c r="H35" s="2"/>
      <c r="I35" s="2"/>
      <c r="J35" s="2"/>
      <c r="K35" s="2"/>
      <c r="L35" s="2"/>
      <c r="M35" s="2"/>
      <c r="N35" s="2"/>
      <c r="O35" s="2"/>
    </row>
    <row r="36" spans="3:15" ht="45">
      <c r="C36" s="2">
        <v>7</v>
      </c>
      <c r="D36" s="4" t="s">
        <v>43</v>
      </c>
      <c r="E36" s="2"/>
      <c r="F36" s="4"/>
      <c r="G36" s="4"/>
      <c r="H36" s="2"/>
      <c r="I36" s="2"/>
      <c r="J36" s="2"/>
      <c r="K36" s="2"/>
      <c r="L36" s="2"/>
      <c r="M36" s="2"/>
      <c r="N36" s="2"/>
      <c r="O36" s="2"/>
    </row>
    <row r="37" spans="3:15">
      <c r="C37" s="2">
        <v>8</v>
      </c>
      <c r="D37" s="3" t="s">
        <v>22</v>
      </c>
      <c r="E37" s="2"/>
      <c r="F37" s="4"/>
      <c r="G37" s="4"/>
      <c r="H37" s="2"/>
      <c r="I37" s="2"/>
      <c r="J37" s="2"/>
      <c r="K37" s="2"/>
      <c r="L37" s="2"/>
      <c r="M37" s="2"/>
      <c r="N37" s="2"/>
      <c r="O37" s="2"/>
    </row>
    <row r="38" spans="3:15">
      <c r="C38" s="2">
        <v>9</v>
      </c>
      <c r="D38" s="4" t="s">
        <v>23</v>
      </c>
      <c r="E38" s="2"/>
      <c r="F38" s="4"/>
      <c r="G38" s="4"/>
      <c r="H38" s="2"/>
      <c r="I38" s="2"/>
      <c r="J38" s="2"/>
      <c r="K38" s="2"/>
      <c r="L38" s="2"/>
      <c r="M38" s="2"/>
      <c r="N38" s="2"/>
      <c r="O38" s="2"/>
    </row>
    <row r="39" spans="3:15">
      <c r="C39" s="2">
        <v>10</v>
      </c>
      <c r="D39" s="4" t="s">
        <v>24</v>
      </c>
      <c r="E39" s="2"/>
      <c r="F39" s="4"/>
      <c r="G39" s="4"/>
      <c r="H39" s="2"/>
      <c r="I39" s="2"/>
      <c r="J39" s="2"/>
      <c r="K39" s="2"/>
      <c r="L39" s="2"/>
      <c r="M39" s="2"/>
      <c r="N39" s="2"/>
      <c r="O39" s="2"/>
    </row>
    <row r="40" spans="3:15">
      <c r="C40" s="2">
        <v>11</v>
      </c>
      <c r="D40" s="4" t="s">
        <v>25</v>
      </c>
      <c r="E40" s="2"/>
      <c r="F40" s="4"/>
      <c r="G40" s="4"/>
      <c r="H40" s="2"/>
      <c r="I40" s="2"/>
      <c r="J40" s="2"/>
      <c r="K40" s="2"/>
      <c r="L40" s="2"/>
      <c r="M40" s="2"/>
      <c r="N40" s="2"/>
      <c r="O40" s="2"/>
    </row>
    <row r="41" spans="3:15">
      <c r="C41" s="2">
        <v>12</v>
      </c>
      <c r="D41" s="4" t="s">
        <v>44</v>
      </c>
      <c r="E41" s="2"/>
      <c r="F41" s="4"/>
      <c r="G41" s="4"/>
      <c r="H41" s="2"/>
      <c r="I41" s="2"/>
      <c r="J41" s="2"/>
      <c r="K41" s="2"/>
      <c r="L41" s="2"/>
      <c r="M41" s="2"/>
      <c r="N41" s="2"/>
      <c r="O41" s="2"/>
    </row>
    <row r="42" spans="3:15">
      <c r="C42" s="2">
        <v>13</v>
      </c>
      <c r="D42" s="4" t="s">
        <v>45</v>
      </c>
      <c r="E42" s="2"/>
      <c r="F42" s="4"/>
      <c r="G42" s="4"/>
      <c r="H42" s="2"/>
      <c r="I42" s="2"/>
      <c r="J42" s="2"/>
      <c r="K42" s="2"/>
      <c r="L42" s="2"/>
      <c r="M42" s="2"/>
      <c r="N42" s="2"/>
      <c r="O42" s="2"/>
    </row>
    <row r="43" spans="3:15">
      <c r="C43" s="2">
        <v>14</v>
      </c>
      <c r="D43" s="4" t="s">
        <v>37</v>
      </c>
      <c r="E43" s="2"/>
      <c r="F43" s="4"/>
      <c r="G43" s="4"/>
      <c r="H43" s="2"/>
      <c r="I43" s="2"/>
      <c r="J43" s="2"/>
      <c r="K43" s="2"/>
      <c r="L43" s="2"/>
      <c r="M43" s="2"/>
      <c r="N43" s="2"/>
      <c r="O43" s="2"/>
    </row>
    <row r="44" spans="3:15">
      <c r="C44" s="12"/>
      <c r="D44" s="12" t="s">
        <v>75</v>
      </c>
      <c r="E44" s="12"/>
      <c r="F44" s="12"/>
      <c r="G44" s="12"/>
      <c r="H44" s="12"/>
      <c r="I44" s="12"/>
      <c r="J44" s="12"/>
      <c r="K44" s="12"/>
      <c r="L44" s="12"/>
      <c r="M44" s="12"/>
      <c r="N44" s="12"/>
      <c r="O44" s="12"/>
    </row>
    <row r="45" spans="3:15" ht="30">
      <c r="C45" s="15" t="s">
        <v>78</v>
      </c>
      <c r="D45" s="15" t="s">
        <v>85</v>
      </c>
      <c r="E45" s="15"/>
      <c r="F45" s="15"/>
      <c r="G45" s="15"/>
      <c r="H45" s="16"/>
      <c r="I45" s="16"/>
      <c r="J45" s="16"/>
      <c r="K45" s="16"/>
      <c r="L45" s="16"/>
      <c r="M45" s="16"/>
      <c r="N45" s="16"/>
      <c r="O45" s="16"/>
    </row>
    <row r="46" spans="3:15" s="17" customFormat="1" ht="45">
      <c r="C46" s="19" t="s">
        <v>82</v>
      </c>
      <c r="D46" s="19" t="s">
        <v>58</v>
      </c>
      <c r="E46" s="19" t="s">
        <v>59</v>
      </c>
      <c r="F46" s="19" t="s">
        <v>60</v>
      </c>
      <c r="G46" s="19" t="s">
        <v>61</v>
      </c>
      <c r="H46" s="8" t="s">
        <v>27</v>
      </c>
      <c r="I46" s="8" t="s">
        <v>28</v>
      </c>
      <c r="J46" s="8" t="s">
        <v>29</v>
      </c>
      <c r="K46" s="8" t="s">
        <v>30</v>
      </c>
      <c r="L46" s="8" t="s">
        <v>31</v>
      </c>
      <c r="M46" s="8" t="s">
        <v>48</v>
      </c>
      <c r="N46" s="8" t="s">
        <v>49</v>
      </c>
      <c r="O46" s="8" t="s">
        <v>74</v>
      </c>
    </row>
    <row r="47" spans="3:15" ht="45">
      <c r="C47" s="2">
        <v>1</v>
      </c>
      <c r="D47" s="4" t="s">
        <v>62</v>
      </c>
      <c r="E47" s="2" t="s">
        <v>70</v>
      </c>
      <c r="F47" s="2"/>
      <c r="G47" s="20">
        <v>300000</v>
      </c>
      <c r="H47" s="2"/>
      <c r="I47" s="2"/>
      <c r="J47" s="2"/>
      <c r="K47" s="2"/>
      <c r="L47" s="2"/>
      <c r="M47" s="2"/>
      <c r="N47" s="2"/>
      <c r="O47" s="2"/>
    </row>
    <row r="48" spans="3:15" ht="30">
      <c r="C48" s="2">
        <v>2</v>
      </c>
      <c r="D48" s="4" t="s">
        <v>6</v>
      </c>
      <c r="E48" s="2" t="s">
        <v>64</v>
      </c>
      <c r="F48" s="2"/>
      <c r="G48" s="20">
        <v>50000</v>
      </c>
      <c r="H48" s="2"/>
      <c r="I48" s="2"/>
      <c r="J48" s="2"/>
      <c r="K48" s="2"/>
      <c r="L48" s="2"/>
      <c r="M48" s="2"/>
      <c r="N48" s="2"/>
      <c r="O48" s="2"/>
    </row>
    <row r="49" spans="3:15" ht="30">
      <c r="C49" s="2">
        <v>3</v>
      </c>
      <c r="D49" s="4" t="s">
        <v>63</v>
      </c>
      <c r="E49" s="2" t="s">
        <v>66</v>
      </c>
      <c r="F49" s="2"/>
      <c r="G49" s="20">
        <v>40000</v>
      </c>
      <c r="H49" s="2"/>
      <c r="I49" s="2"/>
      <c r="J49" s="2"/>
      <c r="K49" s="2"/>
      <c r="L49" s="2"/>
      <c r="M49" s="2"/>
      <c r="N49" s="2"/>
      <c r="O49" s="2"/>
    </row>
    <row r="50" spans="3:15" ht="30">
      <c r="C50" s="2">
        <v>4</v>
      </c>
      <c r="D50" s="4" t="s">
        <v>12</v>
      </c>
      <c r="E50" s="2" t="s">
        <v>65</v>
      </c>
      <c r="F50" s="2"/>
      <c r="G50" s="20">
        <v>500000</v>
      </c>
      <c r="H50" s="2"/>
      <c r="I50" s="2"/>
      <c r="J50" s="2"/>
      <c r="K50" s="2"/>
      <c r="L50" s="2"/>
      <c r="M50" s="2"/>
      <c r="N50" s="2"/>
      <c r="O50" s="2"/>
    </row>
    <row r="51" spans="3:15" ht="30">
      <c r="C51" s="12"/>
      <c r="D51" s="12" t="s">
        <v>79</v>
      </c>
      <c r="E51" s="12"/>
      <c r="F51" s="12"/>
      <c r="G51" s="12"/>
      <c r="H51" s="12"/>
      <c r="I51" s="12"/>
      <c r="J51" s="12"/>
      <c r="K51" s="12"/>
      <c r="L51" s="12"/>
      <c r="M51" s="12"/>
      <c r="N51" s="12"/>
      <c r="O51" s="12"/>
    </row>
    <row r="52" spans="3:15" ht="30">
      <c r="C52" s="15" t="s">
        <v>81</v>
      </c>
      <c r="D52" s="15" t="s">
        <v>80</v>
      </c>
      <c r="E52" s="15"/>
      <c r="F52" s="15"/>
      <c r="G52" s="15"/>
      <c r="H52" s="16"/>
      <c r="I52" s="16"/>
      <c r="J52" s="16"/>
      <c r="K52" s="16"/>
      <c r="L52" s="16"/>
      <c r="M52" s="16"/>
      <c r="N52" s="16"/>
      <c r="O52" s="16"/>
    </row>
    <row r="53" spans="3:15" s="17" customFormat="1" ht="45">
      <c r="C53" s="8" t="s">
        <v>1</v>
      </c>
      <c r="D53" s="18" t="s">
        <v>47</v>
      </c>
      <c r="E53" s="98" t="s">
        <v>50</v>
      </c>
      <c r="F53" s="99"/>
      <c r="G53" s="8" t="s">
        <v>46</v>
      </c>
      <c r="H53" s="8" t="s">
        <v>27</v>
      </c>
      <c r="I53" s="8" t="s">
        <v>28</v>
      </c>
      <c r="J53" s="8" t="s">
        <v>29</v>
      </c>
      <c r="K53" s="8" t="s">
        <v>30</v>
      </c>
      <c r="L53" s="8" t="s">
        <v>31</v>
      </c>
      <c r="M53" s="8" t="s">
        <v>48</v>
      </c>
      <c r="N53" s="8" t="s">
        <v>49</v>
      </c>
      <c r="O53" s="8" t="s">
        <v>74</v>
      </c>
    </row>
    <row r="54" spans="3:15" ht="30">
      <c r="C54" s="2">
        <v>1</v>
      </c>
      <c r="D54" s="5" t="s">
        <v>51</v>
      </c>
      <c r="E54" s="100" t="s">
        <v>52</v>
      </c>
      <c r="F54" s="101"/>
      <c r="G54" s="2">
        <v>4</v>
      </c>
      <c r="H54" s="2"/>
      <c r="I54" s="2"/>
      <c r="J54" s="2"/>
      <c r="K54" s="2"/>
      <c r="L54" s="2"/>
      <c r="M54" s="2"/>
      <c r="N54" s="2"/>
      <c r="O54" s="2"/>
    </row>
    <row r="55" spans="3:15" ht="30">
      <c r="C55" s="2">
        <v>2</v>
      </c>
      <c r="D55" s="5" t="s">
        <v>53</v>
      </c>
      <c r="E55" s="100" t="s">
        <v>54</v>
      </c>
      <c r="F55" s="101"/>
      <c r="G55" s="2">
        <v>2</v>
      </c>
      <c r="H55" s="2"/>
      <c r="I55" s="2"/>
      <c r="J55" s="2"/>
      <c r="K55" s="2"/>
      <c r="L55" s="2"/>
      <c r="M55" s="2"/>
      <c r="N55" s="2"/>
      <c r="O55" s="2"/>
    </row>
    <row r="56" spans="3:15" ht="30">
      <c r="C56" s="2">
        <v>3</v>
      </c>
      <c r="D56" s="5" t="s">
        <v>55</v>
      </c>
      <c r="E56" s="100" t="s">
        <v>54</v>
      </c>
      <c r="F56" s="101"/>
      <c r="G56" s="2">
        <v>2</v>
      </c>
      <c r="H56" s="2"/>
      <c r="I56" s="2"/>
      <c r="J56" s="2"/>
      <c r="K56" s="2"/>
      <c r="L56" s="2"/>
      <c r="M56" s="2"/>
      <c r="N56" s="2"/>
      <c r="O56" s="2"/>
    </row>
    <row r="57" spans="3:15" ht="30">
      <c r="C57" s="2">
        <v>4</v>
      </c>
      <c r="D57" s="5" t="s">
        <v>56</v>
      </c>
      <c r="E57" s="100" t="s">
        <v>52</v>
      </c>
      <c r="F57" s="101"/>
      <c r="G57" s="2">
        <v>4</v>
      </c>
      <c r="H57" s="2"/>
      <c r="I57" s="2"/>
      <c r="J57" s="2"/>
      <c r="K57" s="2"/>
      <c r="L57" s="2"/>
      <c r="M57" s="2"/>
      <c r="N57" s="2"/>
      <c r="O57" s="2"/>
    </row>
    <row r="58" spans="3:15" ht="30">
      <c r="C58" s="13"/>
      <c r="D58" s="14" t="s">
        <v>83</v>
      </c>
      <c r="E58" s="94"/>
      <c r="F58" s="95"/>
      <c r="G58" s="13"/>
      <c r="H58" s="13"/>
      <c r="I58" s="13"/>
      <c r="J58" s="13"/>
      <c r="K58" s="13"/>
      <c r="L58" s="13"/>
      <c r="M58" s="13"/>
      <c r="N58" s="13"/>
      <c r="O58" s="13"/>
    </row>
    <row r="59" spans="3:15">
      <c r="C59" s="9"/>
      <c r="D59" s="10" t="s">
        <v>84</v>
      </c>
      <c r="E59" s="9"/>
      <c r="F59" s="9"/>
      <c r="G59" s="9"/>
      <c r="H59" s="9"/>
      <c r="I59" s="9"/>
      <c r="J59" s="9"/>
      <c r="K59" s="9"/>
      <c r="L59" s="9"/>
      <c r="M59" s="9"/>
      <c r="N59" s="9"/>
      <c r="O59" s="9"/>
    </row>
  </sheetData>
  <mergeCells count="150">
    <mergeCell ref="C2:O2"/>
    <mergeCell ref="O5:O6"/>
    <mergeCell ref="O7:O8"/>
    <mergeCell ref="O9:O10"/>
    <mergeCell ref="O11:O12"/>
    <mergeCell ref="O13:O14"/>
    <mergeCell ref="O15:O16"/>
    <mergeCell ref="O17:O18"/>
    <mergeCell ref="O19:O20"/>
    <mergeCell ref="C5:C6"/>
    <mergeCell ref="D5:D6"/>
    <mergeCell ref="E5:E6"/>
    <mergeCell ref="F5:F6"/>
    <mergeCell ref="C7:C8"/>
    <mergeCell ref="D7:D8"/>
    <mergeCell ref="E7:E8"/>
    <mergeCell ref="F7:F8"/>
    <mergeCell ref="H5:H6"/>
    <mergeCell ref="I5:I6"/>
    <mergeCell ref="J5:J6"/>
    <mergeCell ref="K5:K6"/>
    <mergeCell ref="L5:L6"/>
    <mergeCell ref="N5:N6"/>
    <mergeCell ref="N7:N8"/>
    <mergeCell ref="O21:O22"/>
    <mergeCell ref="O23:O24"/>
    <mergeCell ref="O25:O26"/>
    <mergeCell ref="C9:C10"/>
    <mergeCell ref="D9:D10"/>
    <mergeCell ref="E9:E10"/>
    <mergeCell ref="F9:F10"/>
    <mergeCell ref="C11:C12"/>
    <mergeCell ref="D11:D12"/>
    <mergeCell ref="E11:E12"/>
    <mergeCell ref="F11:F12"/>
    <mergeCell ref="E19:E20"/>
    <mergeCell ref="F19:F20"/>
    <mergeCell ref="C13:C14"/>
    <mergeCell ref="D13:D14"/>
    <mergeCell ref="E13:E14"/>
    <mergeCell ref="F13:F14"/>
    <mergeCell ref="C15:C16"/>
    <mergeCell ref="D15:D16"/>
    <mergeCell ref="E15:E16"/>
    <mergeCell ref="F15:F16"/>
    <mergeCell ref="C25:C26"/>
    <mergeCell ref="D25:D26"/>
    <mergeCell ref="E25:E26"/>
    <mergeCell ref="I7:I8"/>
    <mergeCell ref="J7:J8"/>
    <mergeCell ref="K7:K8"/>
    <mergeCell ref="L7:L8"/>
    <mergeCell ref="C21:C22"/>
    <mergeCell ref="D21:D22"/>
    <mergeCell ref="E21:E22"/>
    <mergeCell ref="F21:F22"/>
    <mergeCell ref="C23:C24"/>
    <mergeCell ref="D23:D24"/>
    <mergeCell ref="E23:E24"/>
    <mergeCell ref="F23:F24"/>
    <mergeCell ref="C17:C18"/>
    <mergeCell ref="D17:D18"/>
    <mergeCell ref="E17:E18"/>
    <mergeCell ref="F17:F18"/>
    <mergeCell ref="C19:C20"/>
    <mergeCell ref="D19:D20"/>
    <mergeCell ref="M5:M6"/>
    <mergeCell ref="M7:M8"/>
    <mergeCell ref="M9:M10"/>
    <mergeCell ref="H7:H8"/>
    <mergeCell ref="N11:N12"/>
    <mergeCell ref="H13:H14"/>
    <mergeCell ref="I13:I14"/>
    <mergeCell ref="J13:J14"/>
    <mergeCell ref="K13:K14"/>
    <mergeCell ref="L13:L14"/>
    <mergeCell ref="N13:N14"/>
    <mergeCell ref="M11:M12"/>
    <mergeCell ref="M13:M14"/>
    <mergeCell ref="I11:I12"/>
    <mergeCell ref="J11:J12"/>
    <mergeCell ref="K11:K12"/>
    <mergeCell ref="L11:L12"/>
    <mergeCell ref="H11:H12"/>
    <mergeCell ref="H9:H10"/>
    <mergeCell ref="I9:I10"/>
    <mergeCell ref="J9:J10"/>
    <mergeCell ref="K9:K10"/>
    <mergeCell ref="L9:L10"/>
    <mergeCell ref="N9:N10"/>
    <mergeCell ref="N15:N16"/>
    <mergeCell ref="H17:H18"/>
    <mergeCell ref="I17:I18"/>
    <mergeCell ref="J17:J18"/>
    <mergeCell ref="K17:K18"/>
    <mergeCell ref="L17:L18"/>
    <mergeCell ref="N17:N18"/>
    <mergeCell ref="M15:M16"/>
    <mergeCell ref="M17:M18"/>
    <mergeCell ref="I15:I16"/>
    <mergeCell ref="J15:J16"/>
    <mergeCell ref="K15:K16"/>
    <mergeCell ref="L15:L16"/>
    <mergeCell ref="H15:H16"/>
    <mergeCell ref="N19:N20"/>
    <mergeCell ref="H21:H22"/>
    <mergeCell ref="I21:I22"/>
    <mergeCell ref="J21:J22"/>
    <mergeCell ref="K21:K22"/>
    <mergeCell ref="L21:L22"/>
    <mergeCell ref="N21:N22"/>
    <mergeCell ref="M19:M20"/>
    <mergeCell ref="M21:M22"/>
    <mergeCell ref="I19:I20"/>
    <mergeCell ref="J19:J20"/>
    <mergeCell ref="K19:K20"/>
    <mergeCell ref="L19:L20"/>
    <mergeCell ref="H19:H20"/>
    <mergeCell ref="N23:N24"/>
    <mergeCell ref="H25:H26"/>
    <mergeCell ref="I25:I26"/>
    <mergeCell ref="J25:J26"/>
    <mergeCell ref="K25:K26"/>
    <mergeCell ref="L25:L26"/>
    <mergeCell ref="N25:N26"/>
    <mergeCell ref="M23:M24"/>
    <mergeCell ref="M25:M26"/>
    <mergeCell ref="I23:I24"/>
    <mergeCell ref="J23:J24"/>
    <mergeCell ref="K23:K24"/>
    <mergeCell ref="L23:L24"/>
    <mergeCell ref="H23:H24"/>
    <mergeCell ref="E58:F58"/>
    <mergeCell ref="G5:G6"/>
    <mergeCell ref="G7:G8"/>
    <mergeCell ref="G9:G10"/>
    <mergeCell ref="G11:G12"/>
    <mergeCell ref="G13:G14"/>
    <mergeCell ref="G15:G16"/>
    <mergeCell ref="G17:G18"/>
    <mergeCell ref="G19:G20"/>
    <mergeCell ref="G21:G22"/>
    <mergeCell ref="G23:G24"/>
    <mergeCell ref="G25:G26"/>
    <mergeCell ref="E53:F53"/>
    <mergeCell ref="E54:F54"/>
    <mergeCell ref="E55:F55"/>
    <mergeCell ref="E56:F56"/>
    <mergeCell ref="E57:F57"/>
    <mergeCell ref="F25:F26"/>
  </mergeCells>
  <pageMargins left="0.7" right="0.7" top="0.75" bottom="0.75" header="0.3" footer="0.3"/>
  <pageSetup paperSize="9" scale="6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C14"/>
  <sheetViews>
    <sheetView zoomScale="130" zoomScaleNormal="130" zoomScaleSheetLayoutView="87" workbookViewId="0">
      <selection sqref="A1:C1"/>
    </sheetView>
  </sheetViews>
  <sheetFormatPr defaultColWidth="9.140625" defaultRowHeight="15"/>
  <cols>
    <col min="2" max="2" width="105.140625" customWidth="1"/>
    <col min="3" max="3" width="15.28515625" customWidth="1"/>
  </cols>
  <sheetData>
    <row r="1" spans="1:3" ht="44.45" customHeight="1">
      <c r="A1" s="110" t="s">
        <v>162</v>
      </c>
      <c r="B1" s="111"/>
      <c r="C1" s="111"/>
    </row>
    <row r="2" spans="1:3">
      <c r="A2" s="107" t="s">
        <v>100</v>
      </c>
      <c r="B2" s="108"/>
      <c r="C2" s="109"/>
    </row>
    <row r="3" spans="1:3">
      <c r="A3" s="25" t="s">
        <v>1</v>
      </c>
      <c r="B3" s="25" t="s">
        <v>33</v>
      </c>
      <c r="C3" s="25" t="s">
        <v>92</v>
      </c>
    </row>
    <row r="4" spans="1:3">
      <c r="A4" s="22" t="s">
        <v>67</v>
      </c>
      <c r="B4" s="23" t="s">
        <v>141</v>
      </c>
      <c r="C4" s="24">
        <f>'LOS, LMS, LCS, Mobile App etc.'!H6</f>
        <v>0</v>
      </c>
    </row>
    <row r="5" spans="1:3">
      <c r="A5" s="22" t="s">
        <v>77</v>
      </c>
      <c r="B5" s="23" t="s">
        <v>142</v>
      </c>
      <c r="C5" s="24">
        <f>'LOS, LMS, LCS, Mobile App etc.'!C11</f>
        <v>0</v>
      </c>
    </row>
    <row r="6" spans="1:3">
      <c r="A6" s="22" t="s">
        <v>90</v>
      </c>
      <c r="B6" s="23" t="s">
        <v>102</v>
      </c>
      <c r="C6" s="24">
        <f>'LOS, LMS, LCS, Mobile App etc.'!D17</f>
        <v>0</v>
      </c>
    </row>
    <row r="7" spans="1:3">
      <c r="A7" s="22" t="s">
        <v>87</v>
      </c>
      <c r="B7" s="23" t="s">
        <v>101</v>
      </c>
      <c r="C7" s="24">
        <f>'LOS, LMS, LCS, Mobile App etc.'!C22</f>
        <v>0</v>
      </c>
    </row>
    <row r="8" spans="1:3">
      <c r="A8" s="22" t="s">
        <v>88</v>
      </c>
      <c r="B8" s="23" t="s">
        <v>147</v>
      </c>
      <c r="C8" s="24">
        <f>'LOS, LMS, LCS, Mobile App etc.'!D27</f>
        <v>0</v>
      </c>
    </row>
    <row r="9" spans="1:3">
      <c r="A9" s="22" t="s">
        <v>113</v>
      </c>
      <c r="B9" s="23" t="s">
        <v>143</v>
      </c>
      <c r="C9" s="24">
        <f>'LOS, LMS, LCS, Mobile App etc.'!E33</f>
        <v>0</v>
      </c>
    </row>
    <row r="10" spans="1:3">
      <c r="A10" s="22" t="s">
        <v>131</v>
      </c>
      <c r="B10" s="23" t="s">
        <v>132</v>
      </c>
      <c r="C10" s="24">
        <f>'FMS Charges'!T5</f>
        <v>0</v>
      </c>
    </row>
    <row r="11" spans="1:3">
      <c r="A11" s="112" t="s">
        <v>103</v>
      </c>
      <c r="B11" s="112"/>
      <c r="C11" s="32">
        <f>SUM(C4:C10)</f>
        <v>0</v>
      </c>
    </row>
    <row r="12" spans="1:3">
      <c r="A12" s="104"/>
      <c r="B12" s="105"/>
      <c r="C12" s="106"/>
    </row>
    <row r="13" spans="1:3" ht="126.75" customHeight="1">
      <c r="A13" s="103" t="s">
        <v>111</v>
      </c>
      <c r="B13" s="103"/>
      <c r="C13" s="103"/>
    </row>
    <row r="14" spans="1:3">
      <c r="A14" s="103"/>
      <c r="B14" s="103"/>
      <c r="C14" s="103"/>
    </row>
  </sheetData>
  <sheetProtection algorithmName="SHA-512" hashValue="x8COnz+uEm3Pcrlo7ZDR7JaBYK8q4bzBllavw1ZViE0NuH04wWFkLDH47+pRdSuzgIdYL+cBa9iMPMDA2dTwFQ==" saltValue="DfiDKdGlmVTn1ANl/rmmOg==" spinCount="100000" sheet="1" objects="1" scenarios="1"/>
  <mergeCells count="6">
    <mergeCell ref="A14:C14"/>
    <mergeCell ref="A12:C12"/>
    <mergeCell ref="A2:C2"/>
    <mergeCell ref="A1:C1"/>
    <mergeCell ref="A11:B11"/>
    <mergeCell ref="A13:C13"/>
  </mergeCells>
  <pageMargins left="0.7" right="0.7" top="0.75" bottom="0.75" header="0.3" footer="0.3"/>
  <pageSetup paperSize="9" scale="80" orientation="landscape" verticalDpi="90" r:id="rId1"/>
  <headerFooter>
    <oddHeader>&amp;LOBC-IT MSP&amp;CForm 13: Bill of Material&amp;R Summary</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H34"/>
  <sheetViews>
    <sheetView topLeftCell="A24" zoomScaleNormal="100" zoomScaleSheetLayoutView="80" workbookViewId="0">
      <selection activeCell="C35" sqref="C35"/>
    </sheetView>
  </sheetViews>
  <sheetFormatPr defaultColWidth="9.140625" defaultRowHeight="15"/>
  <cols>
    <col min="1" max="1" width="8.28515625" style="21" customWidth="1"/>
    <col min="2" max="2" width="42.85546875" customWidth="1"/>
    <col min="3" max="3" width="14.85546875" customWidth="1"/>
    <col min="4" max="4" width="13.5703125" style="21" customWidth="1"/>
    <col min="5" max="5" width="15" bestFit="1" customWidth="1"/>
    <col min="6" max="6" width="12.140625" customWidth="1"/>
    <col min="7" max="7" width="13.28515625" bestFit="1" customWidth="1"/>
    <col min="8" max="8" width="12.42578125" customWidth="1"/>
    <col min="9" max="9" width="13.28515625" bestFit="1" customWidth="1"/>
    <col min="10" max="10" width="10" customWidth="1"/>
    <col min="11" max="11" width="13.28515625" bestFit="1" customWidth="1"/>
    <col min="12" max="12" width="5.5703125" bestFit="1" customWidth="1"/>
    <col min="13" max="14" width="13.28515625" bestFit="1" customWidth="1"/>
  </cols>
  <sheetData>
    <row r="1" spans="1:8" ht="46.5" customHeight="1">
      <c r="A1" s="136" t="s">
        <v>162</v>
      </c>
      <c r="B1" s="137"/>
      <c r="C1" s="137"/>
      <c r="D1" s="137"/>
      <c r="E1" s="137"/>
      <c r="F1" s="137"/>
      <c r="G1" s="137"/>
      <c r="H1" s="137"/>
    </row>
    <row r="2" spans="1:8">
      <c r="A2" s="138" t="s">
        <v>140</v>
      </c>
      <c r="B2" s="139"/>
      <c r="C2" s="139"/>
      <c r="D2" s="139"/>
      <c r="E2" s="139"/>
      <c r="F2" s="139"/>
      <c r="G2" s="139"/>
      <c r="H2" s="139"/>
    </row>
    <row r="3" spans="1:8">
      <c r="A3" s="140" t="s">
        <v>104</v>
      </c>
      <c r="B3" s="140" t="s">
        <v>152</v>
      </c>
      <c r="C3" s="70" t="s">
        <v>117</v>
      </c>
      <c r="D3" s="74" t="s">
        <v>118</v>
      </c>
      <c r="E3" s="74" t="s">
        <v>119</v>
      </c>
      <c r="F3" s="74" t="s">
        <v>120</v>
      </c>
      <c r="G3" s="74" t="s">
        <v>150</v>
      </c>
      <c r="H3" s="37" t="s">
        <v>93</v>
      </c>
    </row>
    <row r="4" spans="1:8" ht="26.25" customHeight="1">
      <c r="A4" s="140"/>
      <c r="B4" s="140"/>
      <c r="C4" s="33" t="s">
        <v>106</v>
      </c>
      <c r="D4" s="33" t="s">
        <v>106</v>
      </c>
      <c r="E4" s="33" t="s">
        <v>106</v>
      </c>
      <c r="F4" s="33" t="s">
        <v>106</v>
      </c>
      <c r="G4" s="33" t="s">
        <v>106</v>
      </c>
      <c r="H4" s="36" t="s">
        <v>106</v>
      </c>
    </row>
    <row r="5" spans="1:8" ht="77.25" customHeight="1">
      <c r="A5" s="26">
        <v>1</v>
      </c>
      <c r="B5" s="44" t="s">
        <v>151</v>
      </c>
      <c r="C5" s="34"/>
      <c r="D5" s="34"/>
      <c r="E5" s="34"/>
      <c r="F5" s="34"/>
      <c r="G5" s="34"/>
      <c r="H5" s="35">
        <f>SUM(C5:G5)</f>
        <v>0</v>
      </c>
    </row>
    <row r="6" spans="1:8">
      <c r="A6" s="71" t="s">
        <v>98</v>
      </c>
      <c r="B6" s="72"/>
      <c r="C6" s="72"/>
      <c r="D6" s="72"/>
      <c r="E6" s="72"/>
      <c r="F6" s="72"/>
      <c r="G6" s="73"/>
      <c r="H6" s="43">
        <f>H5</f>
        <v>0</v>
      </c>
    </row>
    <row r="7" spans="1:8">
      <c r="A7" s="133"/>
      <c r="B7" s="134"/>
      <c r="C7" s="134"/>
      <c r="D7" s="135"/>
      <c r="E7" s="45"/>
      <c r="F7" s="46"/>
      <c r="G7" s="46"/>
      <c r="H7" s="47"/>
    </row>
    <row r="8" spans="1:8" ht="29.25" customHeight="1">
      <c r="A8" s="141" t="s">
        <v>138</v>
      </c>
      <c r="B8" s="142"/>
      <c r="C8" s="143"/>
      <c r="D8" s="58"/>
      <c r="E8" s="48"/>
      <c r="F8" s="49"/>
      <c r="G8" s="49"/>
      <c r="H8" s="50"/>
    </row>
    <row r="9" spans="1:8">
      <c r="A9" s="38" t="s">
        <v>95</v>
      </c>
      <c r="B9" s="38" t="s">
        <v>96</v>
      </c>
      <c r="C9" s="38" t="s">
        <v>94</v>
      </c>
      <c r="D9" s="48"/>
      <c r="E9" s="49"/>
      <c r="F9" s="49"/>
      <c r="G9" s="50"/>
    </row>
    <row r="10" spans="1:8" ht="76.5" customHeight="1">
      <c r="A10" s="26">
        <v>1</v>
      </c>
      <c r="B10" s="44" t="s">
        <v>151</v>
      </c>
      <c r="C10" s="39"/>
      <c r="D10" s="48"/>
      <c r="E10" s="49"/>
      <c r="F10" s="49"/>
      <c r="G10" s="50"/>
    </row>
    <row r="11" spans="1:8">
      <c r="A11" s="116" t="s">
        <v>93</v>
      </c>
      <c r="B11" s="116"/>
      <c r="C11" s="27">
        <f>SUM(C10:C10)</f>
        <v>0</v>
      </c>
      <c r="D11" s="48"/>
      <c r="E11" s="49"/>
      <c r="F11" s="49"/>
      <c r="G11" s="50"/>
    </row>
    <row r="12" spans="1:8">
      <c r="A12" s="133"/>
      <c r="B12" s="134"/>
      <c r="C12" s="134"/>
      <c r="D12" s="135"/>
      <c r="E12" s="48"/>
      <c r="F12" s="49"/>
      <c r="G12" s="49"/>
      <c r="H12" s="50"/>
    </row>
    <row r="13" spans="1:8">
      <c r="A13" s="104"/>
      <c r="B13" s="105"/>
      <c r="C13" s="105"/>
      <c r="D13" s="106"/>
      <c r="E13" s="48"/>
      <c r="F13" s="49"/>
      <c r="G13" s="49"/>
      <c r="H13" s="50"/>
    </row>
    <row r="14" spans="1:8">
      <c r="A14" s="114" t="s">
        <v>153</v>
      </c>
      <c r="B14" s="114"/>
      <c r="C14" s="114"/>
      <c r="D14" s="114"/>
      <c r="E14" s="48"/>
      <c r="F14" s="49"/>
      <c r="G14" s="49"/>
      <c r="H14" s="50"/>
    </row>
    <row r="15" spans="1:8">
      <c r="A15" s="38" t="s">
        <v>95</v>
      </c>
      <c r="B15" s="113" t="s">
        <v>96</v>
      </c>
      <c r="C15" s="113"/>
      <c r="D15" s="38" t="s">
        <v>94</v>
      </c>
      <c r="E15" s="48"/>
      <c r="F15" s="49"/>
      <c r="G15" s="49"/>
      <c r="H15" s="50"/>
    </row>
    <row r="16" spans="1:8">
      <c r="A16" s="26">
        <v>1</v>
      </c>
      <c r="B16" s="115" t="s">
        <v>105</v>
      </c>
      <c r="C16" s="115"/>
      <c r="D16" s="39"/>
      <c r="E16" s="48"/>
      <c r="F16" s="49"/>
      <c r="G16" s="49"/>
      <c r="H16" s="50"/>
    </row>
    <row r="17" spans="1:8">
      <c r="A17" s="116" t="s">
        <v>93</v>
      </c>
      <c r="B17" s="116"/>
      <c r="C17" s="116"/>
      <c r="D17" s="27">
        <f>SUM(D16:D16)</f>
        <v>0</v>
      </c>
      <c r="E17" s="48"/>
      <c r="F17" s="49"/>
      <c r="G17" s="49"/>
      <c r="H17" s="50"/>
    </row>
    <row r="18" spans="1:8">
      <c r="A18" s="121"/>
      <c r="B18" s="122"/>
      <c r="C18" s="122"/>
      <c r="D18" s="123"/>
      <c r="E18" s="48"/>
      <c r="F18" s="49"/>
      <c r="G18" s="49"/>
      <c r="H18" s="50"/>
    </row>
    <row r="19" spans="1:8">
      <c r="A19" s="117" t="s">
        <v>139</v>
      </c>
      <c r="B19" s="118"/>
      <c r="C19" s="119"/>
      <c r="D19" s="53"/>
      <c r="E19" s="48"/>
      <c r="F19" s="49"/>
      <c r="G19" s="49"/>
      <c r="H19" s="50"/>
    </row>
    <row r="20" spans="1:8">
      <c r="A20" s="60" t="s">
        <v>97</v>
      </c>
      <c r="B20" s="60" t="s">
        <v>137</v>
      </c>
      <c r="C20" s="60" t="s">
        <v>94</v>
      </c>
      <c r="D20" s="52"/>
      <c r="E20" s="52"/>
    </row>
    <row r="21" spans="1:8" ht="78" customHeight="1">
      <c r="A21" s="40">
        <v>1</v>
      </c>
      <c r="B21" s="61" t="s">
        <v>151</v>
      </c>
      <c r="C21" s="69"/>
      <c r="D21" s="52"/>
      <c r="E21" s="52"/>
    </row>
    <row r="22" spans="1:8">
      <c r="A22" s="124" t="s">
        <v>93</v>
      </c>
      <c r="B22" s="124"/>
      <c r="C22" s="59">
        <f>SUM(C21:C21)</f>
        <v>0</v>
      </c>
      <c r="D22" s="52"/>
      <c r="E22" s="52"/>
    </row>
    <row r="23" spans="1:8">
      <c r="A23" s="121"/>
      <c r="B23" s="122"/>
      <c r="C23" s="122"/>
      <c r="D23" s="125"/>
      <c r="E23" s="125"/>
      <c r="F23" s="126"/>
      <c r="G23" s="51"/>
      <c r="H23" s="51"/>
    </row>
    <row r="24" spans="1:8" ht="18.75" customHeight="1">
      <c r="A24" s="114" t="s">
        <v>146</v>
      </c>
      <c r="B24" s="114"/>
      <c r="C24" s="114"/>
      <c r="D24" s="114"/>
      <c r="E24" s="63"/>
      <c r="F24" s="62"/>
      <c r="G24" s="62"/>
      <c r="H24" s="62"/>
    </row>
    <row r="25" spans="1:8" ht="18.75" customHeight="1">
      <c r="A25" s="38" t="s">
        <v>95</v>
      </c>
      <c r="B25" s="113" t="s">
        <v>96</v>
      </c>
      <c r="C25" s="113"/>
      <c r="D25" s="38" t="s">
        <v>94</v>
      </c>
      <c r="E25" s="63"/>
      <c r="F25" s="62"/>
      <c r="G25" s="62"/>
      <c r="H25" s="62"/>
    </row>
    <row r="26" spans="1:8" ht="18.75" customHeight="1">
      <c r="A26" s="26">
        <v>1</v>
      </c>
      <c r="B26" s="115" t="s">
        <v>144</v>
      </c>
      <c r="C26" s="115"/>
      <c r="D26" s="39"/>
      <c r="E26" s="63"/>
      <c r="F26" s="62"/>
      <c r="G26" s="62"/>
      <c r="H26" s="62"/>
    </row>
    <row r="27" spans="1:8" ht="18.75" customHeight="1">
      <c r="A27" s="116" t="s">
        <v>93</v>
      </c>
      <c r="B27" s="116"/>
      <c r="C27" s="116"/>
      <c r="D27" s="27">
        <f>SUM(D26:D26)</f>
        <v>0</v>
      </c>
      <c r="E27" s="63"/>
      <c r="F27" s="62"/>
      <c r="G27" s="62"/>
      <c r="H27" s="62"/>
    </row>
    <row r="28" spans="1:8">
      <c r="A28" s="54"/>
      <c r="B28" s="55"/>
      <c r="C28" s="55"/>
      <c r="D28" s="56"/>
      <c r="E28" s="56"/>
      <c r="F28" s="57"/>
      <c r="G28" s="51"/>
      <c r="H28" s="51"/>
    </row>
    <row r="29" spans="1:8" ht="18.75" customHeight="1">
      <c r="A29" s="127" t="s">
        <v>145</v>
      </c>
      <c r="B29" s="127"/>
      <c r="C29" s="127"/>
      <c r="D29" s="127"/>
      <c r="E29" s="127"/>
      <c r="F29" s="128"/>
      <c r="G29" s="128"/>
      <c r="H29" s="128"/>
    </row>
    <row r="30" spans="1:8" ht="45">
      <c r="A30" s="64" t="s">
        <v>95</v>
      </c>
      <c r="B30" s="64" t="s">
        <v>99</v>
      </c>
      <c r="C30" s="64" t="s">
        <v>112</v>
      </c>
      <c r="D30" s="64" t="s">
        <v>116</v>
      </c>
      <c r="E30" s="64" t="s">
        <v>94</v>
      </c>
      <c r="F30" s="128"/>
      <c r="G30" s="128"/>
      <c r="H30" s="128"/>
    </row>
    <row r="31" spans="1:8">
      <c r="A31" s="40">
        <v>1</v>
      </c>
      <c r="B31" s="41" t="s">
        <v>114</v>
      </c>
      <c r="C31" s="65"/>
      <c r="D31" s="40">
        <v>1</v>
      </c>
      <c r="E31" s="65">
        <f>C31*D31</f>
        <v>0</v>
      </c>
      <c r="F31" s="129"/>
      <c r="G31" s="128"/>
      <c r="H31" s="128"/>
    </row>
    <row r="32" spans="1:8">
      <c r="A32" s="40">
        <v>2</v>
      </c>
      <c r="B32" s="41" t="s">
        <v>115</v>
      </c>
      <c r="C32" s="65"/>
      <c r="D32" s="40">
        <v>1</v>
      </c>
      <c r="E32" s="65">
        <f>+C32*D32</f>
        <v>0</v>
      </c>
      <c r="F32" s="129"/>
      <c r="G32" s="128"/>
      <c r="H32" s="128"/>
    </row>
    <row r="33" spans="1:8" ht="18.75" customHeight="1">
      <c r="A33" s="132" t="s">
        <v>93</v>
      </c>
      <c r="B33" s="132"/>
      <c r="C33" s="66"/>
      <c r="D33" s="67"/>
      <c r="E33" s="68">
        <f>+E31+E32</f>
        <v>0</v>
      </c>
      <c r="F33" s="130"/>
      <c r="G33" s="131"/>
      <c r="H33" s="131"/>
    </row>
    <row r="34" spans="1:8" ht="322.5" customHeight="1">
      <c r="A34" s="120" t="s">
        <v>164</v>
      </c>
      <c r="B34" s="120"/>
      <c r="C34" s="120"/>
      <c r="D34" s="120"/>
      <c r="E34" s="120"/>
      <c r="F34" s="120"/>
      <c r="G34" s="120"/>
      <c r="H34" s="120"/>
    </row>
  </sheetData>
  <sheetProtection sheet="1" objects="1" scenarios="1"/>
  <protectedRanges>
    <protectedRange sqref="C5:G5 C10 D16 C21 D26 C31:C32" name="Range2"/>
    <protectedRange sqref="C31:C32 D16 D26 C10" name="Range1"/>
  </protectedRanges>
  <mergeCells count="25">
    <mergeCell ref="A12:D12"/>
    <mergeCell ref="A13:D13"/>
    <mergeCell ref="A14:D14"/>
    <mergeCell ref="A1:H1"/>
    <mergeCell ref="A2:H2"/>
    <mergeCell ref="A3:A4"/>
    <mergeCell ref="B3:B4"/>
    <mergeCell ref="A7:D7"/>
    <mergeCell ref="A8:C8"/>
    <mergeCell ref="A11:B11"/>
    <mergeCell ref="A34:H34"/>
    <mergeCell ref="A18:D18"/>
    <mergeCell ref="A22:B22"/>
    <mergeCell ref="A23:F23"/>
    <mergeCell ref="B16:C16"/>
    <mergeCell ref="A17:C17"/>
    <mergeCell ref="A29:E29"/>
    <mergeCell ref="F29:H33"/>
    <mergeCell ref="A33:B33"/>
    <mergeCell ref="B15:C15"/>
    <mergeCell ref="A24:D24"/>
    <mergeCell ref="B25:C25"/>
    <mergeCell ref="B26:C26"/>
    <mergeCell ref="A27:C27"/>
    <mergeCell ref="A19:C19"/>
  </mergeCells>
  <pageMargins left="0.7" right="0.7" top="0.75" bottom="0.75" header="0.3" footer="0.3"/>
  <pageSetup paperSize="9" scale="44" orientation="portrait"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2FF0-DB94-4C6A-98B0-C31EDCE6C18D}">
  <sheetPr>
    <tabColor rgb="FF002060"/>
  </sheetPr>
  <dimension ref="A1:T8"/>
  <sheetViews>
    <sheetView topLeftCell="C1" workbookViewId="0">
      <selection activeCell="P5" sqref="P5"/>
    </sheetView>
  </sheetViews>
  <sheetFormatPr defaultColWidth="9.140625" defaultRowHeight="15"/>
  <cols>
    <col min="1" max="1" width="8.28515625" style="21" customWidth="1"/>
    <col min="2" max="2" width="18.5703125" customWidth="1"/>
    <col min="3" max="3" width="21.5703125" bestFit="1" customWidth="1"/>
    <col min="4" max="4" width="19.5703125" style="21" bestFit="1" customWidth="1"/>
    <col min="5" max="19" width="13.85546875" customWidth="1"/>
    <col min="20" max="20" width="12.140625" bestFit="1" customWidth="1"/>
  </cols>
  <sheetData>
    <row r="1" spans="1:20" ht="33.75" customHeight="1">
      <c r="A1" s="144" t="s">
        <v>162</v>
      </c>
      <c r="B1" s="145"/>
      <c r="C1" s="145"/>
      <c r="D1" s="145"/>
      <c r="E1" s="145"/>
      <c r="F1" s="145"/>
      <c r="G1" s="145"/>
      <c r="H1" s="145"/>
      <c r="I1" s="145"/>
      <c r="J1" s="145"/>
      <c r="K1" s="145"/>
      <c r="L1" s="145"/>
      <c r="M1" s="145"/>
      <c r="N1" s="145"/>
      <c r="O1" s="145"/>
      <c r="P1" s="145"/>
      <c r="Q1" s="145"/>
      <c r="R1" s="145"/>
      <c r="S1" s="145"/>
      <c r="T1" s="145"/>
    </row>
    <row r="2" spans="1:20">
      <c r="A2" s="147" t="s">
        <v>130</v>
      </c>
      <c r="B2" s="148"/>
      <c r="C2" s="148"/>
      <c r="D2" s="148"/>
      <c r="E2" s="148"/>
      <c r="F2" s="148"/>
      <c r="G2" s="148"/>
      <c r="H2" s="148"/>
      <c r="I2" s="148"/>
      <c r="J2" s="148"/>
      <c r="K2" s="148"/>
      <c r="L2" s="148"/>
      <c r="M2" s="148"/>
      <c r="N2" s="148"/>
      <c r="O2" s="148"/>
      <c r="P2" s="148"/>
      <c r="Q2" s="148"/>
      <c r="R2" s="148"/>
      <c r="S2" s="148"/>
      <c r="T2" s="148"/>
    </row>
    <row r="3" spans="1:20">
      <c r="A3" s="152" t="s">
        <v>122</v>
      </c>
      <c r="B3" s="152" t="s">
        <v>123</v>
      </c>
      <c r="C3" s="152" t="s">
        <v>125</v>
      </c>
      <c r="D3" s="152" t="s">
        <v>127</v>
      </c>
      <c r="E3" s="151" t="s">
        <v>27</v>
      </c>
      <c r="F3" s="151"/>
      <c r="G3" s="151"/>
      <c r="H3" s="151" t="s">
        <v>28</v>
      </c>
      <c r="I3" s="151"/>
      <c r="J3" s="151"/>
      <c r="K3" s="151" t="s">
        <v>29</v>
      </c>
      <c r="L3" s="151"/>
      <c r="M3" s="151"/>
      <c r="N3" s="151" t="s">
        <v>30</v>
      </c>
      <c r="O3" s="151"/>
      <c r="P3" s="151"/>
      <c r="Q3" s="151" t="s">
        <v>31</v>
      </c>
      <c r="R3" s="151"/>
      <c r="S3" s="151"/>
      <c r="T3" s="149" t="s">
        <v>129</v>
      </c>
    </row>
    <row r="4" spans="1:20">
      <c r="A4" s="152"/>
      <c r="B4" s="152"/>
      <c r="C4" s="152"/>
      <c r="D4" s="152"/>
      <c r="E4" s="41" t="s">
        <v>46</v>
      </c>
      <c r="F4" s="41" t="s">
        <v>91</v>
      </c>
      <c r="G4" s="41" t="s">
        <v>106</v>
      </c>
      <c r="H4" s="41" t="s">
        <v>46</v>
      </c>
      <c r="I4" s="41" t="s">
        <v>91</v>
      </c>
      <c r="J4" s="41" t="s">
        <v>106</v>
      </c>
      <c r="K4" s="41" t="s">
        <v>46</v>
      </c>
      <c r="L4" s="41" t="s">
        <v>91</v>
      </c>
      <c r="M4" s="41" t="s">
        <v>106</v>
      </c>
      <c r="N4" s="41" t="s">
        <v>46</v>
      </c>
      <c r="O4" s="41" t="s">
        <v>91</v>
      </c>
      <c r="P4" s="41" t="s">
        <v>106</v>
      </c>
      <c r="Q4" s="41" t="s">
        <v>46</v>
      </c>
      <c r="R4" s="41" t="s">
        <v>91</v>
      </c>
      <c r="S4" s="41" t="s">
        <v>106</v>
      </c>
      <c r="T4" s="150"/>
    </row>
    <row r="5" spans="1:20" ht="24.6" customHeight="1">
      <c r="A5" s="40">
        <v>1</v>
      </c>
      <c r="B5" s="40" t="s">
        <v>124</v>
      </c>
      <c r="C5" s="40" t="s">
        <v>126</v>
      </c>
      <c r="D5" s="40" t="s">
        <v>128</v>
      </c>
      <c r="E5" s="42">
        <v>1</v>
      </c>
      <c r="F5" s="42"/>
      <c r="G5" s="42">
        <f>E5*F5</f>
        <v>0</v>
      </c>
      <c r="H5" s="42">
        <v>1</v>
      </c>
      <c r="I5" s="42"/>
      <c r="J5" s="42">
        <f>H5*I5</f>
        <v>0</v>
      </c>
      <c r="K5" s="42">
        <v>1</v>
      </c>
      <c r="L5" s="42"/>
      <c r="M5" s="42">
        <f>K5*L5</f>
        <v>0</v>
      </c>
      <c r="N5" s="42">
        <v>1</v>
      </c>
      <c r="O5" s="42"/>
      <c r="P5" s="42">
        <f>N5*O5</f>
        <v>0</v>
      </c>
      <c r="Q5" s="42">
        <v>1</v>
      </c>
      <c r="R5" s="42"/>
      <c r="S5" s="42">
        <f>Q5*R5</f>
        <v>0</v>
      </c>
      <c r="T5" s="42">
        <f>G5+J5+M5+P5+S5</f>
        <v>0</v>
      </c>
    </row>
    <row r="8" spans="1:20" ht="53.45" customHeight="1">
      <c r="A8" s="146" t="s">
        <v>133</v>
      </c>
      <c r="B8" s="146"/>
      <c r="C8" s="146"/>
      <c r="D8" s="146"/>
      <c r="E8" s="146"/>
      <c r="F8" s="146"/>
      <c r="G8" s="146"/>
      <c r="H8" s="146"/>
      <c r="I8" s="146"/>
      <c r="J8" s="146"/>
      <c r="K8" s="146"/>
      <c r="L8" s="146"/>
      <c r="M8" s="146"/>
      <c r="N8" s="146"/>
    </row>
  </sheetData>
  <sheetProtection algorithmName="SHA-512" hashValue="JoloJr87OX3HAUvEuqulbTrGN2HcKaKMkPlfqSTH2VCbkg+jEFbEXpLUwO68WPOlmYOec5/SGGT0BZG3+tEx4g==" saltValue="e9cUGpeblo0o5fGQIfKtmw==" spinCount="100000" sheet="1" objects="1" scenarios="1"/>
  <protectedRanges>
    <protectedRange sqref="F5 I5 L5 O5 R5" name="Range1"/>
  </protectedRanges>
  <mergeCells count="13">
    <mergeCell ref="A1:T1"/>
    <mergeCell ref="A8:N8"/>
    <mergeCell ref="A2:T2"/>
    <mergeCell ref="T3:T4"/>
    <mergeCell ref="E3:G3"/>
    <mergeCell ref="H3:J3"/>
    <mergeCell ref="K3:M3"/>
    <mergeCell ref="N3:P3"/>
    <mergeCell ref="Q3:S3"/>
    <mergeCell ref="A3:A4"/>
    <mergeCell ref="B3:B4"/>
    <mergeCell ref="C3:C4"/>
    <mergeCell ref="D3:D4"/>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33863-9375-4C72-9D46-456E5FEBB80E}">
  <sheetPr>
    <tabColor rgb="FF002060"/>
  </sheetPr>
  <dimension ref="A1:H22"/>
  <sheetViews>
    <sheetView tabSelected="1" workbookViewId="0">
      <selection activeCell="D24" sqref="D24"/>
    </sheetView>
  </sheetViews>
  <sheetFormatPr defaultRowHeight="15"/>
  <cols>
    <col min="1" max="1" width="6.42578125" bestFit="1" customWidth="1"/>
    <col min="2" max="2" width="40.85546875" bestFit="1" customWidth="1"/>
    <col min="3" max="3" width="36.42578125" bestFit="1" customWidth="1"/>
    <col min="4" max="4" width="43.28515625" customWidth="1"/>
    <col min="5" max="8" width="13.28515625" bestFit="1" customWidth="1"/>
  </cols>
  <sheetData>
    <row r="1" spans="1:8" ht="55.5" customHeight="1">
      <c r="A1" s="157" t="s">
        <v>162</v>
      </c>
      <c r="B1" s="158"/>
      <c r="C1" s="158"/>
      <c r="D1" s="158"/>
      <c r="E1" s="84"/>
      <c r="F1" s="84"/>
      <c r="G1" s="84"/>
      <c r="H1" s="84"/>
    </row>
    <row r="2" spans="1:8" ht="24.75" customHeight="1">
      <c r="A2" s="159" t="s">
        <v>156</v>
      </c>
      <c r="B2" s="160"/>
      <c r="C2" s="160"/>
      <c r="D2" s="161"/>
      <c r="E2" s="80"/>
      <c r="F2" s="80"/>
      <c r="G2" s="80"/>
      <c r="H2" s="80"/>
    </row>
    <row r="3" spans="1:8">
      <c r="A3" s="155" t="s">
        <v>104</v>
      </c>
      <c r="B3" s="155" t="s">
        <v>96</v>
      </c>
      <c r="C3" s="156" t="s">
        <v>155</v>
      </c>
      <c r="D3" s="156"/>
      <c r="E3" s="75"/>
      <c r="F3" s="75"/>
      <c r="G3" s="75"/>
      <c r="H3" s="76"/>
    </row>
    <row r="4" spans="1:8" ht="45">
      <c r="A4" s="155"/>
      <c r="B4" s="155"/>
      <c r="C4" s="81" t="s">
        <v>141</v>
      </c>
      <c r="D4" s="81" t="s">
        <v>154</v>
      </c>
      <c r="E4" s="77"/>
      <c r="F4" s="77"/>
      <c r="G4" s="77"/>
      <c r="H4" s="77"/>
    </row>
    <row r="5" spans="1:8">
      <c r="A5" s="40">
        <v>1</v>
      </c>
      <c r="B5" s="82" t="s">
        <v>134</v>
      </c>
      <c r="C5" s="83"/>
      <c r="D5" s="83"/>
      <c r="E5" s="78"/>
      <c r="F5" s="78"/>
      <c r="G5" s="78"/>
      <c r="H5" s="79"/>
    </row>
    <row r="6" spans="1:8">
      <c r="A6" s="40">
        <v>2</v>
      </c>
      <c r="B6" s="82" t="s">
        <v>135</v>
      </c>
      <c r="C6" s="83"/>
      <c r="D6" s="83"/>
      <c r="E6" s="78"/>
      <c r="F6" s="78"/>
      <c r="G6" s="78"/>
      <c r="H6" s="79"/>
    </row>
    <row r="7" spans="1:8">
      <c r="A7" s="40">
        <v>3</v>
      </c>
      <c r="B7" s="82" t="s">
        <v>136</v>
      </c>
      <c r="C7" s="83"/>
      <c r="D7" s="83"/>
      <c r="E7" s="78"/>
      <c r="F7" s="78"/>
      <c r="G7" s="78"/>
      <c r="H7" s="79"/>
    </row>
    <row r="8" spans="1:8" ht="30">
      <c r="A8" s="40">
        <v>4</v>
      </c>
      <c r="B8" s="82" t="s">
        <v>157</v>
      </c>
      <c r="C8" s="83"/>
      <c r="D8" s="89"/>
      <c r="E8" s="78"/>
      <c r="F8" s="78"/>
      <c r="G8" s="78"/>
      <c r="H8" s="79"/>
    </row>
    <row r="9" spans="1:8">
      <c r="A9" s="40">
        <v>5</v>
      </c>
      <c r="B9" s="82" t="s">
        <v>158</v>
      </c>
      <c r="C9" s="83"/>
      <c r="D9" s="89"/>
      <c r="E9" s="78"/>
      <c r="F9" s="78"/>
      <c r="G9" s="78"/>
      <c r="H9" s="79"/>
    </row>
    <row r="10" spans="1:8">
      <c r="A10" s="40"/>
      <c r="B10" s="90" t="s">
        <v>166</v>
      </c>
      <c r="C10" s="91">
        <f>IF(SUM(C5:C9)&gt;100,"The Sum Should not exceeds 100",SUM(C5:C9))</f>
        <v>0</v>
      </c>
      <c r="D10" s="91">
        <f>IF(SUM(D5:D9)&gt;100,"The Sum Should not exceeds 100",SUM(D5:D9))</f>
        <v>0</v>
      </c>
      <c r="E10" s="78"/>
      <c r="F10" s="78"/>
      <c r="G10" s="78"/>
      <c r="H10" s="79"/>
    </row>
    <row r="11" spans="1:8" ht="15" customHeight="1">
      <c r="A11" s="153" t="s">
        <v>160</v>
      </c>
      <c r="B11" s="153"/>
      <c r="C11" s="154"/>
      <c r="D11" s="85"/>
      <c r="E11" s="85"/>
      <c r="F11" s="85"/>
      <c r="G11" s="85"/>
      <c r="H11" s="85"/>
    </row>
    <row r="12" spans="1:8">
      <c r="A12" s="86" t="s">
        <v>159</v>
      </c>
      <c r="B12" s="86" t="s">
        <v>161</v>
      </c>
      <c r="C12" s="86" t="s">
        <v>165</v>
      </c>
    </row>
    <row r="13" spans="1:8">
      <c r="A13" s="88">
        <v>1</v>
      </c>
      <c r="B13" s="41"/>
      <c r="C13" s="41"/>
    </row>
    <row r="14" spans="1:8">
      <c r="A14" s="87">
        <v>2</v>
      </c>
      <c r="B14" s="41"/>
      <c r="C14" s="41"/>
    </row>
    <row r="15" spans="1:8">
      <c r="A15" s="87">
        <v>3</v>
      </c>
      <c r="B15" s="41"/>
      <c r="C15" s="41"/>
    </row>
    <row r="16" spans="1:8">
      <c r="A16" s="87">
        <v>4</v>
      </c>
      <c r="B16" s="41"/>
      <c r="C16" s="41"/>
    </row>
    <row r="17" spans="1:3">
      <c r="A17" s="87">
        <v>5</v>
      </c>
      <c r="B17" s="41"/>
      <c r="C17" s="41"/>
    </row>
    <row r="18" spans="1:3">
      <c r="A18" s="87">
        <v>6</v>
      </c>
      <c r="B18" s="41"/>
      <c r="C18" s="41"/>
    </row>
    <row r="19" spans="1:3">
      <c r="A19" s="87">
        <v>7</v>
      </c>
      <c r="B19" s="41"/>
      <c r="C19" s="41"/>
    </row>
    <row r="20" spans="1:3">
      <c r="A20" s="87">
        <v>8</v>
      </c>
      <c r="B20" s="41"/>
      <c r="C20" s="41"/>
    </row>
    <row r="21" spans="1:3">
      <c r="A21" s="87">
        <v>9</v>
      </c>
      <c r="B21" s="41"/>
      <c r="C21" s="41"/>
    </row>
    <row r="22" spans="1:3">
      <c r="A22" s="87">
        <v>10</v>
      </c>
      <c r="B22" s="41"/>
      <c r="C22" s="41"/>
    </row>
  </sheetData>
  <sheetProtection algorithmName="SHA-512" hashValue="UyXK2CYkiTTaqQlrITdKMmdbL+qEr5SLES8zuNsyh335sY2lSn98s+dSoBmT2Tutpi4wlrwukmBBZbeyOolw0w==" saltValue="kqAQWpw2XQyuJcxFRBlETQ==" spinCount="100000" sheet="1" objects="1" scenarios="1"/>
  <protectedRanges>
    <protectedRange sqref="B13:C22 C5:D9" name="Range1"/>
  </protectedRanges>
  <mergeCells count="6">
    <mergeCell ref="A11:C11"/>
    <mergeCell ref="A3:A4"/>
    <mergeCell ref="B3:B4"/>
    <mergeCell ref="C3:D3"/>
    <mergeCell ref="A1:D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Detailed Summary </vt:lpstr>
      <vt:lpstr>Summary</vt:lpstr>
      <vt:lpstr>LOS, LMS, LCS, Mobile App etc.</vt:lpstr>
      <vt:lpstr>FMS Charges</vt:lpstr>
      <vt:lpstr>Payment Weightage </vt:lpstr>
      <vt:lpstr>'Detailed Summary '!Print_Area</vt:lpstr>
      <vt:lpstr>Instructions!Print_Area</vt:lpstr>
      <vt:lpstr>'LOS, LMS, LCS, Mobile App etc.'!Print_Area</vt:lpstr>
      <vt:lpstr>Summary!Print_Area</vt:lpstr>
    </vt:vector>
  </TitlesOfParts>
  <Company>NEDFi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Tagade Mahesh</dc:creator>
  <cp:lastModifiedBy>Neelim Sahariah</cp:lastModifiedBy>
  <cp:lastPrinted>2016-11-30T13:42:32Z</cp:lastPrinted>
  <dcterms:created xsi:type="dcterms:W3CDTF">2014-12-14T19:07:17Z</dcterms:created>
  <dcterms:modified xsi:type="dcterms:W3CDTF">2025-09-08T11:14:37Z</dcterms:modified>
</cp:coreProperties>
</file>